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https://rentan-my.sharepoint.com/personal/sub_planeacion_rentan_com_co/Documents/Proyectos Estructuración/Proyectos 2025/050. SIF Ss 23000/0.1 Propuesta económica/"/>
    </mc:Choice>
  </mc:AlternateContent>
  <xr:revisionPtr revIDLastSave="134" documentId="13_ncr:1_{A0B3B0ED-51C8-4B64-95F5-2EFE278F8A38}" xr6:coauthVersionLast="47" xr6:coauthVersionMax="47" xr10:uidLastSave="{99635C9E-C1DE-47D9-84A0-89DE6234230F}"/>
  <bookViews>
    <workbookView xWindow="-108" yWindow="-108" windowWidth="23256" windowHeight="12456" firstSheet="2" activeTab="4" xr2:uid="{00000000-000D-0000-FFFF-FFFF00000000}"/>
  </bookViews>
  <sheets>
    <sheet name="Salarios" sheetId="49" r:id="rId1"/>
    <sheet name="Perfiles Personal" sheetId="51" r:id="rId2"/>
    <sheet name="FM Rentan" sheetId="8" r:id="rId3"/>
    <sheet name="FG Admon" sheetId="40" r:id="rId4"/>
    <sheet name="FG &lt;2smmlv" sheetId="43" r:id="rId5"/>
    <sheet name="FG Campo" sheetId="4" r:id="rId6"/>
    <sheet name="FG HE" sheetId="53" r:id="rId7"/>
    <sheet name="Anexo 1. Presupuesto Oficial" sheetId="1" r:id="rId8"/>
    <sheet name="1.2.10" sheetId="29" r:id="rId9"/>
    <sheet name="2,1" sheetId="11" r:id="rId10"/>
    <sheet name="2.2" sheetId="34" r:id="rId11"/>
    <sheet name="2,3" sheetId="14" r:id="rId12"/>
    <sheet name="3,1" sheetId="15" r:id="rId13"/>
    <sheet name="3,2" sheetId="30" r:id="rId14"/>
    <sheet name="3,3" sheetId="36" r:id="rId15"/>
    <sheet name="3,1,1" sheetId="17" r:id="rId16"/>
    <sheet name="3,1,2" sheetId="31" r:id="rId17"/>
    <sheet name="3,1,3" sheetId="18" r:id="rId18"/>
    <sheet name="3,1,4" sheetId="19" r:id="rId19"/>
    <sheet name="3,1,5" sheetId="25" r:id="rId20"/>
    <sheet name="3,1,6" sheetId="33" r:id="rId21"/>
    <sheet name="3,1,7" sheetId="26" r:id="rId22"/>
    <sheet name="3,1,8" sheetId="28" r:id="rId23"/>
    <sheet name="Vehiculo Duster" sheetId="46" state="hidden" r:id="rId24"/>
    <sheet name="Vehiculo Pick UP" sheetId="47" r:id="rId25"/>
    <sheet name="Anexo 3. Alquiler de Maquinaria" sheetId="2" r:id="rId26"/>
    <sheet name="Anexo 4. Cálculo de Pólizas" sheetId="3" r:id="rId27"/>
    <sheet name="Polizas alquiler" sheetId="48" r:id="rId28"/>
    <sheet name="Cronograma" sheetId="50"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a">#REF!</definedName>
    <definedName name="\b">[1]INSUMOS!#REF!</definedName>
    <definedName name="\i">[1]INSUMOS!#REF!</definedName>
    <definedName name="\m">[1]INSUMOS!#REF!</definedName>
    <definedName name="\r">[1]INSUMOS!#REF!</definedName>
    <definedName name="\s">#REF!</definedName>
    <definedName name="\t">[1]INSUMOS!#REF!</definedName>
    <definedName name="\X">[2]!ERR</definedName>
    <definedName name="\Z">[2]!ERR</definedName>
    <definedName name="_________AFC1">[3]INV!$A$25:$D$28</definedName>
    <definedName name="_________AFC3">[3]INV!$F$25:$I$28</definedName>
    <definedName name="_________AFC5">[3]INV!$K$25:$N$28</definedName>
    <definedName name="_________BGC1">[3]INV!$A$5:$D$8</definedName>
    <definedName name="_________BGC3">[3]INV!$F$5:$I$8</definedName>
    <definedName name="_________BGC5">[3]INV!$K$5:$N$8</definedName>
    <definedName name="_________CAC1">[3]INV!$A$19:$D$22</definedName>
    <definedName name="_________CAC3">[3]INV!$F$19:$I$22</definedName>
    <definedName name="_________CAC5">[3]INV!$K$19:$N$22</definedName>
    <definedName name="_________PJ50">#REF!</definedName>
    <definedName name="_________SBC1">[3]INV!$A$12:$D$15</definedName>
    <definedName name="_________SBC3">[3]INV!$F$12:$I$15</definedName>
    <definedName name="_________SBC5">[3]INV!$K$12:$N$15</definedName>
    <definedName name="________AFC1">[3]INV!$A$25:$D$28</definedName>
    <definedName name="________AFC3">[3]INV!$F$25:$I$28</definedName>
    <definedName name="________AFC5">[3]INV!$K$25:$N$28</definedName>
    <definedName name="________BGC1">[3]INV!$A$5:$D$8</definedName>
    <definedName name="________BGC3">[3]INV!$F$5:$I$8</definedName>
    <definedName name="________BGC5">[3]INV!$K$5:$N$8</definedName>
    <definedName name="________CAC1">[3]INV!$A$19:$D$22</definedName>
    <definedName name="________CAC3">[3]INV!$F$19:$I$22</definedName>
    <definedName name="________CAC5">[3]INV!$K$19:$N$22</definedName>
    <definedName name="________MA2">#REF!</definedName>
    <definedName name="________PJ50">#REF!</definedName>
    <definedName name="________r" hidden="1">{"TAB1",#N/A,TRUE,"GENERAL";"TAB2",#N/A,TRUE,"GENERAL";"TAB3",#N/A,TRUE,"GENERAL";"TAB4",#N/A,TRUE,"GENERAL";"TAB5",#N/A,TRUE,"GENERAL"}</definedName>
    <definedName name="________r_1" hidden="1">{"TAB1",#N/A,TRUE,"GENERAL";"TAB2",#N/A,TRUE,"GENERAL";"TAB3",#N/A,TRUE,"GENERAL";"TAB4",#N/A,TRUE,"GENERAL";"TAB5",#N/A,TRUE,"GENERAL"}</definedName>
    <definedName name="________r_2" hidden="1">{"TAB1",#N/A,TRUE,"GENERAL";"TAB2",#N/A,TRUE,"GENERAL";"TAB3",#N/A,TRUE,"GENERAL";"TAB4",#N/A,TRUE,"GENERAL";"TAB5",#N/A,TRUE,"GENERAL"}</definedName>
    <definedName name="________r_3" hidden="1">{"TAB1",#N/A,TRUE,"GENERAL";"TAB2",#N/A,TRUE,"GENERAL";"TAB3",#N/A,TRUE,"GENERAL";"TAB4",#N/A,TRUE,"GENERAL";"TAB5",#N/A,TRUE,"GENERAL"}</definedName>
    <definedName name="________r4r" hidden="1">{"via1",#N/A,TRUE,"general";"via2",#N/A,TRUE,"general";"via3",#N/A,TRUE,"general"}</definedName>
    <definedName name="________r4r_1" hidden="1">{"via1",#N/A,TRUE,"general";"via2",#N/A,TRUE,"general";"via3",#N/A,TRUE,"general"}</definedName>
    <definedName name="________r4r_2" hidden="1">{"via1",#N/A,TRUE,"general";"via2",#N/A,TRUE,"general";"via3",#N/A,TRUE,"general"}</definedName>
    <definedName name="________r4r_3" hidden="1">{"via1",#N/A,TRUE,"general";"via2",#N/A,TRUE,"general";"via3",#N/A,TRUE,"general"}</definedName>
    <definedName name="________SBC1">[3]INV!$A$12:$D$15</definedName>
    <definedName name="________SBC3">[3]INV!$F$12:$I$15</definedName>
    <definedName name="________SBC5">[3]INV!$K$12:$N$15</definedName>
    <definedName name="_______a1" hidden="1">{"TAB1",#N/A,TRUE,"GENERAL";"TAB2",#N/A,TRUE,"GENERAL";"TAB3",#N/A,TRUE,"GENERAL";"TAB4",#N/A,TRUE,"GENERAL";"TAB5",#N/A,TRUE,"GENERAL"}</definedName>
    <definedName name="_______a1_1" hidden="1">{"TAB1",#N/A,TRUE,"GENERAL";"TAB2",#N/A,TRUE,"GENERAL";"TAB3",#N/A,TRUE,"GENERAL";"TAB4",#N/A,TRUE,"GENERAL";"TAB5",#N/A,TRUE,"GENERAL"}</definedName>
    <definedName name="_______a1_2" hidden="1">{"TAB1",#N/A,TRUE,"GENERAL";"TAB2",#N/A,TRUE,"GENERAL";"TAB3",#N/A,TRUE,"GENERAL";"TAB4",#N/A,TRUE,"GENERAL";"TAB5",#N/A,TRUE,"GENERAL"}</definedName>
    <definedName name="_______a1_3" hidden="1">{"TAB1",#N/A,TRUE,"GENERAL";"TAB2",#N/A,TRUE,"GENERAL";"TAB3",#N/A,TRUE,"GENERAL";"TAB4",#N/A,TRUE,"GENERAL";"TAB5",#N/A,TRUE,"GENERAL"}</definedName>
    <definedName name="_______a3" hidden="1">{"TAB1",#N/A,TRUE,"GENERAL";"TAB2",#N/A,TRUE,"GENERAL";"TAB3",#N/A,TRUE,"GENERAL";"TAB4",#N/A,TRUE,"GENERAL";"TAB5",#N/A,TRUE,"GENERAL"}</definedName>
    <definedName name="_______a3_1" hidden="1">{"TAB1",#N/A,TRUE,"GENERAL";"TAB2",#N/A,TRUE,"GENERAL";"TAB3",#N/A,TRUE,"GENERAL";"TAB4",#N/A,TRUE,"GENERAL";"TAB5",#N/A,TRUE,"GENERAL"}</definedName>
    <definedName name="_______a3_2" hidden="1">{"TAB1",#N/A,TRUE,"GENERAL";"TAB2",#N/A,TRUE,"GENERAL";"TAB3",#N/A,TRUE,"GENERAL";"TAB4",#N/A,TRUE,"GENERAL";"TAB5",#N/A,TRUE,"GENERAL"}</definedName>
    <definedName name="_______a3_3" hidden="1">{"TAB1",#N/A,TRUE,"GENERAL";"TAB2",#N/A,TRUE,"GENERAL";"TAB3",#N/A,TRUE,"GENERAL";"TAB4",#N/A,TRUE,"GENERAL";"TAB5",#N/A,TRUE,"GENERAL"}</definedName>
    <definedName name="_______a4" hidden="1">{"via1",#N/A,TRUE,"general";"via2",#N/A,TRUE,"general";"via3",#N/A,TRUE,"general"}</definedName>
    <definedName name="_______a4_1" hidden="1">{"via1",#N/A,TRUE,"general";"via2",#N/A,TRUE,"general";"via3",#N/A,TRUE,"general"}</definedName>
    <definedName name="_______a4_2" hidden="1">{"via1",#N/A,TRUE,"general";"via2",#N/A,TRUE,"general";"via3",#N/A,TRUE,"general"}</definedName>
    <definedName name="_______a4_3" hidden="1">{"via1",#N/A,TRUE,"general";"via2",#N/A,TRUE,"general";"via3",#N/A,TRUE,"general"}</definedName>
    <definedName name="_______a5" hidden="1">{"TAB1",#N/A,TRUE,"GENERAL";"TAB2",#N/A,TRUE,"GENERAL";"TAB3",#N/A,TRUE,"GENERAL";"TAB4",#N/A,TRUE,"GENERAL";"TAB5",#N/A,TRUE,"GENERAL"}</definedName>
    <definedName name="_______a5_1" hidden="1">{"TAB1",#N/A,TRUE,"GENERAL";"TAB2",#N/A,TRUE,"GENERAL";"TAB3",#N/A,TRUE,"GENERAL";"TAB4",#N/A,TRUE,"GENERAL";"TAB5",#N/A,TRUE,"GENERAL"}</definedName>
    <definedName name="_______a5_2" hidden="1">{"TAB1",#N/A,TRUE,"GENERAL";"TAB2",#N/A,TRUE,"GENERAL";"TAB3",#N/A,TRUE,"GENERAL";"TAB4",#N/A,TRUE,"GENERAL";"TAB5",#N/A,TRUE,"GENERAL"}</definedName>
    <definedName name="_______a5_3" hidden="1">{"TAB1",#N/A,TRUE,"GENERAL";"TAB2",#N/A,TRUE,"GENERAL";"TAB3",#N/A,TRUE,"GENERAL";"TAB4",#N/A,TRUE,"GENERAL";"TAB5",#N/A,TRUE,"GENERAL"}</definedName>
    <definedName name="_______a6" hidden="1">{"TAB1",#N/A,TRUE,"GENERAL";"TAB2",#N/A,TRUE,"GENERAL";"TAB3",#N/A,TRUE,"GENERAL";"TAB4",#N/A,TRUE,"GENERAL";"TAB5",#N/A,TRUE,"GENERAL"}</definedName>
    <definedName name="_______a6_1" hidden="1">{"TAB1",#N/A,TRUE,"GENERAL";"TAB2",#N/A,TRUE,"GENERAL";"TAB3",#N/A,TRUE,"GENERAL";"TAB4",#N/A,TRUE,"GENERAL";"TAB5",#N/A,TRUE,"GENERAL"}</definedName>
    <definedName name="_______a6_2" hidden="1">{"TAB1",#N/A,TRUE,"GENERAL";"TAB2",#N/A,TRUE,"GENERAL";"TAB3",#N/A,TRUE,"GENERAL";"TAB4",#N/A,TRUE,"GENERAL";"TAB5",#N/A,TRUE,"GENERAL"}</definedName>
    <definedName name="_______a6_3" hidden="1">{"TAB1",#N/A,TRUE,"GENERAL";"TAB2",#N/A,TRUE,"GENERAL";"TAB3",#N/A,TRUE,"GENERAL";"TAB4",#N/A,TRUE,"GENERAL";"TAB5",#N/A,TRUE,"GENERAL"}</definedName>
    <definedName name="_______AFC1">[3]INV!$A$25:$D$28</definedName>
    <definedName name="_______AFC3">[3]INV!$F$25:$I$28</definedName>
    <definedName name="_______AFC5">[3]INV!$K$25:$N$28</definedName>
    <definedName name="_______b2" hidden="1">{"TAB1",#N/A,TRUE,"GENERAL";"TAB2",#N/A,TRUE,"GENERAL";"TAB3",#N/A,TRUE,"GENERAL";"TAB4",#N/A,TRUE,"GENERAL";"TAB5",#N/A,TRUE,"GENERAL"}</definedName>
    <definedName name="_______b2_1" hidden="1">{"TAB1",#N/A,TRUE,"GENERAL";"TAB2",#N/A,TRUE,"GENERAL";"TAB3",#N/A,TRUE,"GENERAL";"TAB4",#N/A,TRUE,"GENERAL";"TAB5",#N/A,TRUE,"GENERAL"}</definedName>
    <definedName name="_______b2_2" hidden="1">{"TAB1",#N/A,TRUE,"GENERAL";"TAB2",#N/A,TRUE,"GENERAL";"TAB3",#N/A,TRUE,"GENERAL";"TAB4",#N/A,TRUE,"GENERAL";"TAB5",#N/A,TRUE,"GENERAL"}</definedName>
    <definedName name="_______b2_3" hidden="1">{"TAB1",#N/A,TRUE,"GENERAL";"TAB2",#N/A,TRUE,"GENERAL";"TAB3",#N/A,TRUE,"GENERAL";"TAB4",#N/A,TRUE,"GENERAL";"TAB5",#N/A,TRUE,"GENERAL"}</definedName>
    <definedName name="_______b3" hidden="1">{"TAB1",#N/A,TRUE,"GENERAL";"TAB2",#N/A,TRUE,"GENERAL";"TAB3",#N/A,TRUE,"GENERAL";"TAB4",#N/A,TRUE,"GENERAL";"TAB5",#N/A,TRUE,"GENERAL"}</definedName>
    <definedName name="_______b3_1" hidden="1">{"TAB1",#N/A,TRUE,"GENERAL";"TAB2",#N/A,TRUE,"GENERAL";"TAB3",#N/A,TRUE,"GENERAL";"TAB4",#N/A,TRUE,"GENERAL";"TAB5",#N/A,TRUE,"GENERAL"}</definedName>
    <definedName name="_______b3_2" hidden="1">{"TAB1",#N/A,TRUE,"GENERAL";"TAB2",#N/A,TRUE,"GENERAL";"TAB3",#N/A,TRUE,"GENERAL";"TAB4",#N/A,TRUE,"GENERAL";"TAB5",#N/A,TRUE,"GENERAL"}</definedName>
    <definedName name="_______b3_3" hidden="1">{"TAB1",#N/A,TRUE,"GENERAL";"TAB2",#N/A,TRUE,"GENERAL";"TAB3",#N/A,TRUE,"GENERAL";"TAB4",#N/A,TRUE,"GENERAL";"TAB5",#N/A,TRUE,"GENERAL"}</definedName>
    <definedName name="_______b4" hidden="1">{"TAB1",#N/A,TRUE,"GENERAL";"TAB2",#N/A,TRUE,"GENERAL";"TAB3",#N/A,TRUE,"GENERAL";"TAB4",#N/A,TRUE,"GENERAL";"TAB5",#N/A,TRUE,"GENERAL"}</definedName>
    <definedName name="_______b4_1" hidden="1">{"TAB1",#N/A,TRUE,"GENERAL";"TAB2",#N/A,TRUE,"GENERAL";"TAB3",#N/A,TRUE,"GENERAL";"TAB4",#N/A,TRUE,"GENERAL";"TAB5",#N/A,TRUE,"GENERAL"}</definedName>
    <definedName name="_______b4_2" hidden="1">{"TAB1",#N/A,TRUE,"GENERAL";"TAB2",#N/A,TRUE,"GENERAL";"TAB3",#N/A,TRUE,"GENERAL";"TAB4",#N/A,TRUE,"GENERAL";"TAB5",#N/A,TRUE,"GENERAL"}</definedName>
    <definedName name="_______b4_3" hidden="1">{"TAB1",#N/A,TRUE,"GENERAL";"TAB2",#N/A,TRUE,"GENERAL";"TAB3",#N/A,TRUE,"GENERAL";"TAB4",#N/A,TRUE,"GENERAL";"TAB5",#N/A,TRUE,"GENERAL"}</definedName>
    <definedName name="_______b5" hidden="1">{"TAB1",#N/A,TRUE,"GENERAL";"TAB2",#N/A,TRUE,"GENERAL";"TAB3",#N/A,TRUE,"GENERAL";"TAB4",#N/A,TRUE,"GENERAL";"TAB5",#N/A,TRUE,"GENERAL"}</definedName>
    <definedName name="_______b5_1" hidden="1">{"TAB1",#N/A,TRUE,"GENERAL";"TAB2",#N/A,TRUE,"GENERAL";"TAB3",#N/A,TRUE,"GENERAL";"TAB4",#N/A,TRUE,"GENERAL";"TAB5",#N/A,TRUE,"GENERAL"}</definedName>
    <definedName name="_______b5_2" hidden="1">{"TAB1",#N/A,TRUE,"GENERAL";"TAB2",#N/A,TRUE,"GENERAL";"TAB3",#N/A,TRUE,"GENERAL";"TAB4",#N/A,TRUE,"GENERAL";"TAB5",#N/A,TRUE,"GENERAL"}</definedName>
    <definedName name="_______b5_3" hidden="1">{"TAB1",#N/A,TRUE,"GENERAL";"TAB2",#N/A,TRUE,"GENERAL";"TAB3",#N/A,TRUE,"GENERAL";"TAB4",#N/A,TRUE,"GENERAL";"TAB5",#N/A,TRUE,"GENERAL"}</definedName>
    <definedName name="_______b6" hidden="1">{"TAB1",#N/A,TRUE,"GENERAL";"TAB2",#N/A,TRUE,"GENERAL";"TAB3",#N/A,TRUE,"GENERAL";"TAB4",#N/A,TRUE,"GENERAL";"TAB5",#N/A,TRUE,"GENERAL"}</definedName>
    <definedName name="_______b6_1" hidden="1">{"TAB1",#N/A,TRUE,"GENERAL";"TAB2",#N/A,TRUE,"GENERAL";"TAB3",#N/A,TRUE,"GENERAL";"TAB4",#N/A,TRUE,"GENERAL";"TAB5",#N/A,TRUE,"GENERAL"}</definedName>
    <definedName name="_______b6_2" hidden="1">{"TAB1",#N/A,TRUE,"GENERAL";"TAB2",#N/A,TRUE,"GENERAL";"TAB3",#N/A,TRUE,"GENERAL";"TAB4",#N/A,TRUE,"GENERAL";"TAB5",#N/A,TRUE,"GENERAL"}</definedName>
    <definedName name="_______b6_3" hidden="1">{"TAB1",#N/A,TRUE,"GENERAL";"TAB2",#N/A,TRUE,"GENERAL";"TAB3",#N/A,TRUE,"GENERAL";"TAB4",#N/A,TRUE,"GENERAL";"TAB5",#N/A,TRUE,"GENERAL"}</definedName>
    <definedName name="_______b7" hidden="1">{"via1",#N/A,TRUE,"general";"via2",#N/A,TRUE,"general";"via3",#N/A,TRUE,"general"}</definedName>
    <definedName name="_______b7_1" hidden="1">{"via1",#N/A,TRUE,"general";"via2",#N/A,TRUE,"general";"via3",#N/A,TRUE,"general"}</definedName>
    <definedName name="_______b7_2" hidden="1">{"via1",#N/A,TRUE,"general";"via2",#N/A,TRUE,"general";"via3",#N/A,TRUE,"general"}</definedName>
    <definedName name="_______b7_3" hidden="1">{"via1",#N/A,TRUE,"general";"via2",#N/A,TRUE,"general";"via3",#N/A,TRUE,"general"}</definedName>
    <definedName name="_______b8" hidden="1">{"via1",#N/A,TRUE,"general";"via2",#N/A,TRUE,"general";"via3",#N/A,TRUE,"general"}</definedName>
    <definedName name="_______b8_1" hidden="1">{"via1",#N/A,TRUE,"general";"via2",#N/A,TRUE,"general";"via3",#N/A,TRUE,"general"}</definedName>
    <definedName name="_______b8_2" hidden="1">{"via1",#N/A,TRUE,"general";"via2",#N/A,TRUE,"general";"via3",#N/A,TRUE,"general"}</definedName>
    <definedName name="_______b8_3" hidden="1">{"via1",#N/A,TRUE,"general";"via2",#N/A,TRUE,"general";"via3",#N/A,TRUE,"general"}</definedName>
    <definedName name="_______bb9" hidden="1">{"TAB1",#N/A,TRUE,"GENERAL";"TAB2",#N/A,TRUE,"GENERAL";"TAB3",#N/A,TRUE,"GENERAL";"TAB4",#N/A,TRUE,"GENERAL";"TAB5",#N/A,TRUE,"GENERAL"}</definedName>
    <definedName name="_______bb9_1" hidden="1">{"TAB1",#N/A,TRUE,"GENERAL";"TAB2",#N/A,TRUE,"GENERAL";"TAB3",#N/A,TRUE,"GENERAL";"TAB4",#N/A,TRUE,"GENERAL";"TAB5",#N/A,TRUE,"GENERAL"}</definedName>
    <definedName name="_______bb9_2" hidden="1">{"TAB1",#N/A,TRUE,"GENERAL";"TAB2",#N/A,TRUE,"GENERAL";"TAB3",#N/A,TRUE,"GENERAL";"TAB4",#N/A,TRUE,"GENERAL";"TAB5",#N/A,TRUE,"GENERAL"}</definedName>
    <definedName name="_______bb9_3" hidden="1">{"TAB1",#N/A,TRUE,"GENERAL";"TAB2",#N/A,TRUE,"GENERAL";"TAB3",#N/A,TRUE,"GENERAL";"TAB4",#N/A,TRUE,"GENERAL";"TAB5",#N/A,TRUE,"GENERAL"}</definedName>
    <definedName name="_______bgb5" hidden="1">{"TAB1",#N/A,TRUE,"GENERAL";"TAB2",#N/A,TRUE,"GENERAL";"TAB3",#N/A,TRUE,"GENERAL";"TAB4",#N/A,TRUE,"GENERAL";"TAB5",#N/A,TRUE,"GENERAL"}</definedName>
    <definedName name="_______bgb5_1" hidden="1">{"TAB1",#N/A,TRUE,"GENERAL";"TAB2",#N/A,TRUE,"GENERAL";"TAB3",#N/A,TRUE,"GENERAL";"TAB4",#N/A,TRUE,"GENERAL";"TAB5",#N/A,TRUE,"GENERAL"}</definedName>
    <definedName name="_______bgb5_2" hidden="1">{"TAB1",#N/A,TRUE,"GENERAL";"TAB2",#N/A,TRUE,"GENERAL";"TAB3",#N/A,TRUE,"GENERAL";"TAB4",#N/A,TRUE,"GENERAL";"TAB5",#N/A,TRUE,"GENERAL"}</definedName>
    <definedName name="_______bgb5_3" hidden="1">{"TAB1",#N/A,TRUE,"GENERAL";"TAB2",#N/A,TRUE,"GENERAL";"TAB3",#N/A,TRUE,"GENERAL";"TAB4",#N/A,TRUE,"GENERAL";"TAB5",#N/A,TRUE,"GENERAL"}</definedName>
    <definedName name="_______BGC1">[3]INV!$A$5:$D$8</definedName>
    <definedName name="_______BGC3">[3]INV!$F$5:$I$8</definedName>
    <definedName name="_______BGC5">[3]INV!$K$5:$N$8</definedName>
    <definedName name="_______CAC1">[3]INV!$A$19:$D$22</definedName>
    <definedName name="_______CAC3">[3]INV!$F$19:$I$22</definedName>
    <definedName name="_______CAC5">[3]INV!$K$19:$N$22</definedName>
    <definedName name="_______g2" hidden="1">{"TAB1",#N/A,TRUE,"GENERAL";"TAB2",#N/A,TRUE,"GENERAL";"TAB3",#N/A,TRUE,"GENERAL";"TAB4",#N/A,TRUE,"GENERAL";"TAB5",#N/A,TRUE,"GENERAL"}</definedName>
    <definedName name="_______g2_1" hidden="1">{"TAB1",#N/A,TRUE,"GENERAL";"TAB2",#N/A,TRUE,"GENERAL";"TAB3",#N/A,TRUE,"GENERAL";"TAB4",#N/A,TRUE,"GENERAL";"TAB5",#N/A,TRUE,"GENERAL"}</definedName>
    <definedName name="_______g2_2" hidden="1">{"TAB1",#N/A,TRUE,"GENERAL";"TAB2",#N/A,TRUE,"GENERAL";"TAB3",#N/A,TRUE,"GENERAL";"TAB4",#N/A,TRUE,"GENERAL";"TAB5",#N/A,TRUE,"GENERAL"}</definedName>
    <definedName name="_______g2_3" hidden="1">{"TAB1",#N/A,TRUE,"GENERAL";"TAB2",#N/A,TRUE,"GENERAL";"TAB3",#N/A,TRUE,"GENERAL";"TAB4",#N/A,TRUE,"GENERAL";"TAB5",#N/A,TRUE,"GENERAL"}</definedName>
    <definedName name="_______g3" hidden="1">{"via1",#N/A,TRUE,"general";"via2",#N/A,TRUE,"general";"via3",#N/A,TRUE,"general"}</definedName>
    <definedName name="_______g3_1" hidden="1">{"via1",#N/A,TRUE,"general";"via2",#N/A,TRUE,"general";"via3",#N/A,TRUE,"general"}</definedName>
    <definedName name="_______g3_2" hidden="1">{"via1",#N/A,TRUE,"general";"via2",#N/A,TRUE,"general";"via3",#N/A,TRUE,"general"}</definedName>
    <definedName name="_______g3_3" hidden="1">{"via1",#N/A,TRUE,"general";"via2",#N/A,TRUE,"general";"via3",#N/A,TRUE,"general"}</definedName>
    <definedName name="_______g4" hidden="1">{"via1",#N/A,TRUE,"general";"via2",#N/A,TRUE,"general";"via3",#N/A,TRUE,"general"}</definedName>
    <definedName name="_______g4_1" hidden="1">{"via1",#N/A,TRUE,"general";"via2",#N/A,TRUE,"general";"via3",#N/A,TRUE,"general"}</definedName>
    <definedName name="_______g4_2" hidden="1">{"via1",#N/A,TRUE,"general";"via2",#N/A,TRUE,"general";"via3",#N/A,TRUE,"general"}</definedName>
    <definedName name="_______g4_3" hidden="1">{"via1",#N/A,TRUE,"general";"via2",#N/A,TRUE,"general";"via3",#N/A,TRUE,"general"}</definedName>
    <definedName name="_______g5" hidden="1">{"via1",#N/A,TRUE,"general";"via2",#N/A,TRUE,"general";"via3",#N/A,TRUE,"general"}</definedName>
    <definedName name="_______g5_1" hidden="1">{"via1",#N/A,TRUE,"general";"via2",#N/A,TRUE,"general";"via3",#N/A,TRUE,"general"}</definedName>
    <definedName name="_______g5_2" hidden="1">{"via1",#N/A,TRUE,"general";"via2",#N/A,TRUE,"general";"via3",#N/A,TRUE,"general"}</definedName>
    <definedName name="_______g5_3" hidden="1">{"via1",#N/A,TRUE,"general";"via2",#N/A,TRUE,"general";"via3",#N/A,TRUE,"general"}</definedName>
    <definedName name="_______g6" hidden="1">{"via1",#N/A,TRUE,"general";"via2",#N/A,TRUE,"general";"via3",#N/A,TRUE,"general"}</definedName>
    <definedName name="_______g6_1" hidden="1">{"via1",#N/A,TRUE,"general";"via2",#N/A,TRUE,"general";"via3",#N/A,TRUE,"general"}</definedName>
    <definedName name="_______g6_2" hidden="1">{"via1",#N/A,TRUE,"general";"via2",#N/A,TRUE,"general";"via3",#N/A,TRUE,"general"}</definedName>
    <definedName name="_______g6_3" hidden="1">{"via1",#N/A,TRUE,"general";"via2",#N/A,TRUE,"general";"via3",#N/A,TRUE,"general"}</definedName>
    <definedName name="_______g7" hidden="1">{"TAB1",#N/A,TRUE,"GENERAL";"TAB2",#N/A,TRUE,"GENERAL";"TAB3",#N/A,TRUE,"GENERAL";"TAB4",#N/A,TRUE,"GENERAL";"TAB5",#N/A,TRUE,"GENERAL"}</definedName>
    <definedName name="_______g7_1" hidden="1">{"TAB1",#N/A,TRUE,"GENERAL";"TAB2",#N/A,TRUE,"GENERAL";"TAB3",#N/A,TRUE,"GENERAL";"TAB4",#N/A,TRUE,"GENERAL";"TAB5",#N/A,TRUE,"GENERAL"}</definedName>
    <definedName name="_______g7_2" hidden="1">{"TAB1",#N/A,TRUE,"GENERAL";"TAB2",#N/A,TRUE,"GENERAL";"TAB3",#N/A,TRUE,"GENERAL";"TAB4",#N/A,TRUE,"GENERAL";"TAB5",#N/A,TRUE,"GENERAL"}</definedName>
    <definedName name="_______g7_3" hidden="1">{"TAB1",#N/A,TRUE,"GENERAL";"TAB2",#N/A,TRUE,"GENERAL";"TAB3",#N/A,TRUE,"GENERAL";"TAB4",#N/A,TRUE,"GENERAL";"TAB5",#N/A,TRUE,"GENERAL"}</definedName>
    <definedName name="_______GR1" hidden="1">{"TAB1",#N/A,TRUE,"GENERAL";"TAB2",#N/A,TRUE,"GENERAL";"TAB3",#N/A,TRUE,"GENERAL";"TAB4",#N/A,TRUE,"GENERAL";"TAB5",#N/A,TRUE,"GENERAL"}</definedName>
    <definedName name="_______GR1_1" hidden="1">{"TAB1",#N/A,TRUE,"GENERAL";"TAB2",#N/A,TRUE,"GENERAL";"TAB3",#N/A,TRUE,"GENERAL";"TAB4",#N/A,TRUE,"GENERAL";"TAB5",#N/A,TRUE,"GENERAL"}</definedName>
    <definedName name="_______GR1_2" hidden="1">{"TAB1",#N/A,TRUE,"GENERAL";"TAB2",#N/A,TRUE,"GENERAL";"TAB3",#N/A,TRUE,"GENERAL";"TAB4",#N/A,TRUE,"GENERAL";"TAB5",#N/A,TRUE,"GENERAL"}</definedName>
    <definedName name="_______GR1_3" hidden="1">{"TAB1",#N/A,TRUE,"GENERAL";"TAB2",#N/A,TRUE,"GENERAL";"TAB3",#N/A,TRUE,"GENERAL";"TAB4",#N/A,TRUE,"GENERAL";"TAB5",#N/A,TRUE,"GENERAL"}</definedName>
    <definedName name="_______gtr4" hidden="1">{"via1",#N/A,TRUE,"general";"via2",#N/A,TRUE,"general";"via3",#N/A,TRUE,"general"}</definedName>
    <definedName name="_______gtr4_1" hidden="1">{"via1",#N/A,TRUE,"general";"via2",#N/A,TRUE,"general";"via3",#N/A,TRUE,"general"}</definedName>
    <definedName name="_______gtr4_2" hidden="1">{"via1",#N/A,TRUE,"general";"via2",#N/A,TRUE,"general";"via3",#N/A,TRUE,"general"}</definedName>
    <definedName name="_______gtr4_3" hidden="1">{"via1",#N/A,TRUE,"general";"via2",#N/A,TRUE,"general";"via3",#N/A,TRUE,"general"}</definedName>
    <definedName name="_______h2" hidden="1">{"via1",#N/A,TRUE,"general";"via2",#N/A,TRUE,"general";"via3",#N/A,TRUE,"general"}</definedName>
    <definedName name="_______h2_1" hidden="1">{"via1",#N/A,TRUE,"general";"via2",#N/A,TRUE,"general";"via3",#N/A,TRUE,"general"}</definedName>
    <definedName name="_______h2_2" hidden="1">{"via1",#N/A,TRUE,"general";"via2",#N/A,TRUE,"general";"via3",#N/A,TRUE,"general"}</definedName>
    <definedName name="_______h2_3" hidden="1">{"via1",#N/A,TRUE,"general";"via2",#N/A,TRUE,"general";"via3",#N/A,TRUE,"general"}</definedName>
    <definedName name="_______h3" hidden="1">{"via1",#N/A,TRUE,"general";"via2",#N/A,TRUE,"general";"via3",#N/A,TRUE,"general"}</definedName>
    <definedName name="_______h3_1" hidden="1">{"via1",#N/A,TRUE,"general";"via2",#N/A,TRUE,"general";"via3",#N/A,TRUE,"general"}</definedName>
    <definedName name="_______h3_2" hidden="1">{"via1",#N/A,TRUE,"general";"via2",#N/A,TRUE,"general";"via3",#N/A,TRUE,"general"}</definedName>
    <definedName name="_______h3_3" hidden="1">{"via1",#N/A,TRUE,"general";"via2",#N/A,TRUE,"general";"via3",#N/A,TRUE,"general"}</definedName>
    <definedName name="_______h4" hidden="1">{"TAB1",#N/A,TRUE,"GENERAL";"TAB2",#N/A,TRUE,"GENERAL";"TAB3",#N/A,TRUE,"GENERAL";"TAB4",#N/A,TRUE,"GENERAL";"TAB5",#N/A,TRUE,"GENERAL"}</definedName>
    <definedName name="_______h4_1" hidden="1">{"TAB1",#N/A,TRUE,"GENERAL";"TAB2",#N/A,TRUE,"GENERAL";"TAB3",#N/A,TRUE,"GENERAL";"TAB4",#N/A,TRUE,"GENERAL";"TAB5",#N/A,TRUE,"GENERAL"}</definedName>
    <definedName name="_______h4_2" hidden="1">{"TAB1",#N/A,TRUE,"GENERAL";"TAB2",#N/A,TRUE,"GENERAL";"TAB3",#N/A,TRUE,"GENERAL";"TAB4",#N/A,TRUE,"GENERAL";"TAB5",#N/A,TRUE,"GENERAL"}</definedName>
    <definedName name="_______h4_3" hidden="1">{"TAB1",#N/A,TRUE,"GENERAL";"TAB2",#N/A,TRUE,"GENERAL";"TAB3",#N/A,TRUE,"GENERAL";"TAB4",#N/A,TRUE,"GENERAL";"TAB5",#N/A,TRUE,"GENERAL"}</definedName>
    <definedName name="_______h5" hidden="1">{"TAB1",#N/A,TRUE,"GENERAL";"TAB2",#N/A,TRUE,"GENERAL";"TAB3",#N/A,TRUE,"GENERAL";"TAB4",#N/A,TRUE,"GENERAL";"TAB5",#N/A,TRUE,"GENERAL"}</definedName>
    <definedName name="_______h5_1" hidden="1">{"TAB1",#N/A,TRUE,"GENERAL";"TAB2",#N/A,TRUE,"GENERAL";"TAB3",#N/A,TRUE,"GENERAL";"TAB4",#N/A,TRUE,"GENERAL";"TAB5",#N/A,TRUE,"GENERAL"}</definedName>
    <definedName name="_______h5_2" hidden="1">{"TAB1",#N/A,TRUE,"GENERAL";"TAB2",#N/A,TRUE,"GENERAL";"TAB3",#N/A,TRUE,"GENERAL";"TAB4",#N/A,TRUE,"GENERAL";"TAB5",#N/A,TRUE,"GENERAL"}</definedName>
    <definedName name="_______h5_3" hidden="1">{"TAB1",#N/A,TRUE,"GENERAL";"TAB2",#N/A,TRUE,"GENERAL";"TAB3",#N/A,TRUE,"GENERAL";"TAB4",#N/A,TRUE,"GENERAL";"TAB5",#N/A,TRUE,"GENERAL"}</definedName>
    <definedName name="_______h6" hidden="1">{"via1",#N/A,TRUE,"general";"via2",#N/A,TRUE,"general";"via3",#N/A,TRUE,"general"}</definedName>
    <definedName name="_______h6_1" hidden="1">{"via1",#N/A,TRUE,"general";"via2",#N/A,TRUE,"general";"via3",#N/A,TRUE,"general"}</definedName>
    <definedName name="_______h6_2" hidden="1">{"via1",#N/A,TRUE,"general";"via2",#N/A,TRUE,"general";"via3",#N/A,TRUE,"general"}</definedName>
    <definedName name="_______h6_3" hidden="1">{"via1",#N/A,TRUE,"general";"via2",#N/A,TRUE,"general";"via3",#N/A,TRUE,"general"}</definedName>
    <definedName name="_______h7" hidden="1">{"TAB1",#N/A,TRUE,"GENERAL";"TAB2",#N/A,TRUE,"GENERAL";"TAB3",#N/A,TRUE,"GENERAL";"TAB4",#N/A,TRUE,"GENERAL";"TAB5",#N/A,TRUE,"GENERAL"}</definedName>
    <definedName name="_______h7_1" hidden="1">{"TAB1",#N/A,TRUE,"GENERAL";"TAB2",#N/A,TRUE,"GENERAL";"TAB3",#N/A,TRUE,"GENERAL";"TAB4",#N/A,TRUE,"GENERAL";"TAB5",#N/A,TRUE,"GENERAL"}</definedName>
    <definedName name="_______h7_2" hidden="1">{"TAB1",#N/A,TRUE,"GENERAL";"TAB2",#N/A,TRUE,"GENERAL";"TAB3",#N/A,TRUE,"GENERAL";"TAB4",#N/A,TRUE,"GENERAL";"TAB5",#N/A,TRUE,"GENERAL"}</definedName>
    <definedName name="_______h7_3" hidden="1">{"TAB1",#N/A,TRUE,"GENERAL";"TAB2",#N/A,TRUE,"GENERAL";"TAB3",#N/A,TRUE,"GENERAL";"TAB4",#N/A,TRUE,"GENERAL";"TAB5",#N/A,TRUE,"GENERAL"}</definedName>
    <definedName name="_______h8" hidden="1">{"via1",#N/A,TRUE,"general";"via2",#N/A,TRUE,"general";"via3",#N/A,TRUE,"general"}</definedName>
    <definedName name="_______h8_1" hidden="1">{"via1",#N/A,TRUE,"general";"via2",#N/A,TRUE,"general";"via3",#N/A,TRUE,"general"}</definedName>
    <definedName name="_______h8_2" hidden="1">{"via1",#N/A,TRUE,"general";"via2",#N/A,TRUE,"general";"via3",#N/A,TRUE,"general"}</definedName>
    <definedName name="_______h8_3" hidden="1">{"via1",#N/A,TRUE,"general";"via2",#N/A,TRUE,"general";"via3",#N/A,TRUE,"general"}</definedName>
    <definedName name="_______hfh7" hidden="1">{"via1",#N/A,TRUE,"general";"via2",#N/A,TRUE,"general";"via3",#N/A,TRUE,"general"}</definedName>
    <definedName name="_______hfh7_1" hidden="1">{"via1",#N/A,TRUE,"general";"via2",#N/A,TRUE,"general";"via3",#N/A,TRUE,"general"}</definedName>
    <definedName name="_______hfh7_2" hidden="1">{"via1",#N/A,TRUE,"general";"via2",#N/A,TRUE,"general";"via3",#N/A,TRUE,"general"}</definedName>
    <definedName name="_______hfh7_3" hidden="1">{"via1",#N/A,TRUE,"general";"via2",#N/A,TRUE,"general";"via3",#N/A,TRUE,"general"}</definedName>
    <definedName name="_______i4" hidden="1">{"via1",#N/A,TRUE,"general";"via2",#N/A,TRUE,"general";"via3",#N/A,TRUE,"general"}</definedName>
    <definedName name="_______i4_1" hidden="1">{"via1",#N/A,TRUE,"general";"via2",#N/A,TRUE,"general";"via3",#N/A,TRUE,"general"}</definedName>
    <definedName name="_______i4_2" hidden="1">{"via1",#N/A,TRUE,"general";"via2",#N/A,TRUE,"general";"via3",#N/A,TRUE,"general"}</definedName>
    <definedName name="_______i4_3" hidden="1">{"via1",#N/A,TRUE,"general";"via2",#N/A,TRUE,"general";"via3",#N/A,TRUE,"general"}</definedName>
    <definedName name="_______i5" hidden="1">{"TAB1",#N/A,TRUE,"GENERAL";"TAB2",#N/A,TRUE,"GENERAL";"TAB3",#N/A,TRUE,"GENERAL";"TAB4",#N/A,TRUE,"GENERAL";"TAB5",#N/A,TRUE,"GENERAL"}</definedName>
    <definedName name="_______i5_1" hidden="1">{"TAB1",#N/A,TRUE,"GENERAL";"TAB2",#N/A,TRUE,"GENERAL";"TAB3",#N/A,TRUE,"GENERAL";"TAB4",#N/A,TRUE,"GENERAL";"TAB5",#N/A,TRUE,"GENERAL"}</definedName>
    <definedName name="_______i5_2" hidden="1">{"TAB1",#N/A,TRUE,"GENERAL";"TAB2",#N/A,TRUE,"GENERAL";"TAB3",#N/A,TRUE,"GENERAL";"TAB4",#N/A,TRUE,"GENERAL";"TAB5",#N/A,TRUE,"GENERAL"}</definedName>
    <definedName name="_______i5_3" hidden="1">{"TAB1",#N/A,TRUE,"GENERAL";"TAB2",#N/A,TRUE,"GENERAL";"TAB3",#N/A,TRUE,"GENERAL";"TAB4",#N/A,TRUE,"GENERAL";"TAB5",#N/A,TRUE,"GENERAL"}</definedName>
    <definedName name="_______i6" hidden="1">{"TAB1",#N/A,TRUE,"GENERAL";"TAB2",#N/A,TRUE,"GENERAL";"TAB3",#N/A,TRUE,"GENERAL";"TAB4",#N/A,TRUE,"GENERAL";"TAB5",#N/A,TRUE,"GENERAL"}</definedName>
    <definedName name="_______i6_1" hidden="1">{"TAB1",#N/A,TRUE,"GENERAL";"TAB2",#N/A,TRUE,"GENERAL";"TAB3",#N/A,TRUE,"GENERAL";"TAB4",#N/A,TRUE,"GENERAL";"TAB5",#N/A,TRUE,"GENERAL"}</definedName>
    <definedName name="_______i6_2" hidden="1">{"TAB1",#N/A,TRUE,"GENERAL";"TAB2",#N/A,TRUE,"GENERAL";"TAB3",#N/A,TRUE,"GENERAL";"TAB4",#N/A,TRUE,"GENERAL";"TAB5",#N/A,TRUE,"GENERAL"}</definedName>
    <definedName name="_______i6_3" hidden="1">{"TAB1",#N/A,TRUE,"GENERAL";"TAB2",#N/A,TRUE,"GENERAL";"TAB3",#N/A,TRUE,"GENERAL";"TAB4",#N/A,TRUE,"GENERAL";"TAB5",#N/A,TRUE,"GENERAL"}</definedName>
    <definedName name="_______i7" hidden="1">{"via1",#N/A,TRUE,"general";"via2",#N/A,TRUE,"general";"via3",#N/A,TRUE,"general"}</definedName>
    <definedName name="_______i7_1" hidden="1">{"via1",#N/A,TRUE,"general";"via2",#N/A,TRUE,"general";"via3",#N/A,TRUE,"general"}</definedName>
    <definedName name="_______i7_2" hidden="1">{"via1",#N/A,TRUE,"general";"via2",#N/A,TRUE,"general";"via3",#N/A,TRUE,"general"}</definedName>
    <definedName name="_______i7_3" hidden="1">{"via1",#N/A,TRUE,"general";"via2",#N/A,TRUE,"general";"via3",#N/A,TRUE,"general"}</definedName>
    <definedName name="_______i77" hidden="1">{"TAB1",#N/A,TRUE,"GENERAL";"TAB2",#N/A,TRUE,"GENERAL";"TAB3",#N/A,TRUE,"GENERAL";"TAB4",#N/A,TRUE,"GENERAL";"TAB5",#N/A,TRUE,"GENERAL"}</definedName>
    <definedName name="_______i77_1" hidden="1">{"TAB1",#N/A,TRUE,"GENERAL";"TAB2",#N/A,TRUE,"GENERAL";"TAB3",#N/A,TRUE,"GENERAL";"TAB4",#N/A,TRUE,"GENERAL";"TAB5",#N/A,TRUE,"GENERAL"}</definedName>
    <definedName name="_______i77_2" hidden="1">{"TAB1",#N/A,TRUE,"GENERAL";"TAB2",#N/A,TRUE,"GENERAL";"TAB3",#N/A,TRUE,"GENERAL";"TAB4",#N/A,TRUE,"GENERAL";"TAB5",#N/A,TRUE,"GENERAL"}</definedName>
    <definedName name="_______i77_3" hidden="1">{"TAB1",#N/A,TRUE,"GENERAL";"TAB2",#N/A,TRUE,"GENERAL";"TAB3",#N/A,TRUE,"GENERAL";"TAB4",#N/A,TRUE,"GENERAL";"TAB5",#N/A,TRUE,"GENERAL"}</definedName>
    <definedName name="_______i8" hidden="1">{"via1",#N/A,TRUE,"general";"via2",#N/A,TRUE,"general";"via3",#N/A,TRUE,"general"}</definedName>
    <definedName name="_______i8_1" hidden="1">{"via1",#N/A,TRUE,"general";"via2",#N/A,TRUE,"general";"via3",#N/A,TRUE,"general"}</definedName>
    <definedName name="_______i8_2" hidden="1">{"via1",#N/A,TRUE,"general";"via2",#N/A,TRUE,"general";"via3",#N/A,TRUE,"general"}</definedName>
    <definedName name="_______i8_3" hidden="1">{"via1",#N/A,TRUE,"general";"via2",#N/A,TRUE,"general";"via3",#N/A,TRUE,"general"}</definedName>
    <definedName name="_______i9" hidden="1">{"TAB1",#N/A,TRUE,"GENERAL";"TAB2",#N/A,TRUE,"GENERAL";"TAB3",#N/A,TRUE,"GENERAL";"TAB4",#N/A,TRUE,"GENERAL";"TAB5",#N/A,TRUE,"GENERAL"}</definedName>
    <definedName name="_______i9_1" hidden="1">{"TAB1",#N/A,TRUE,"GENERAL";"TAB2",#N/A,TRUE,"GENERAL";"TAB3",#N/A,TRUE,"GENERAL";"TAB4",#N/A,TRUE,"GENERAL";"TAB5",#N/A,TRUE,"GENERAL"}</definedName>
    <definedName name="_______i9_2" hidden="1">{"TAB1",#N/A,TRUE,"GENERAL";"TAB2",#N/A,TRUE,"GENERAL";"TAB3",#N/A,TRUE,"GENERAL";"TAB4",#N/A,TRUE,"GENERAL";"TAB5",#N/A,TRUE,"GENERAL"}</definedName>
    <definedName name="_______i9_3" hidden="1">{"TAB1",#N/A,TRUE,"GENERAL";"TAB2",#N/A,TRUE,"GENERAL";"TAB3",#N/A,TRUE,"GENERAL";"TAB4",#N/A,TRUE,"GENERAL";"TAB5",#N/A,TRUE,"GENERAL"}</definedName>
    <definedName name="_______k3" hidden="1">{"TAB1",#N/A,TRUE,"GENERAL";"TAB2",#N/A,TRUE,"GENERAL";"TAB3",#N/A,TRUE,"GENERAL";"TAB4",#N/A,TRUE,"GENERAL";"TAB5",#N/A,TRUE,"GENERAL"}</definedName>
    <definedName name="_______k3_1" hidden="1">{"TAB1",#N/A,TRUE,"GENERAL";"TAB2",#N/A,TRUE,"GENERAL";"TAB3",#N/A,TRUE,"GENERAL";"TAB4",#N/A,TRUE,"GENERAL";"TAB5",#N/A,TRUE,"GENERAL"}</definedName>
    <definedName name="_______k3_2" hidden="1">{"TAB1",#N/A,TRUE,"GENERAL";"TAB2",#N/A,TRUE,"GENERAL";"TAB3",#N/A,TRUE,"GENERAL";"TAB4",#N/A,TRUE,"GENERAL";"TAB5",#N/A,TRUE,"GENERAL"}</definedName>
    <definedName name="_______k3_3" hidden="1">{"TAB1",#N/A,TRUE,"GENERAL";"TAB2",#N/A,TRUE,"GENERAL";"TAB3",#N/A,TRUE,"GENERAL";"TAB4",#N/A,TRUE,"GENERAL";"TAB5",#N/A,TRUE,"GENERAL"}</definedName>
    <definedName name="_______k4" hidden="1">{"via1",#N/A,TRUE,"general";"via2",#N/A,TRUE,"general";"via3",#N/A,TRUE,"general"}</definedName>
    <definedName name="_______k4_1" hidden="1">{"via1",#N/A,TRUE,"general";"via2",#N/A,TRUE,"general";"via3",#N/A,TRUE,"general"}</definedName>
    <definedName name="_______k4_2" hidden="1">{"via1",#N/A,TRUE,"general";"via2",#N/A,TRUE,"general";"via3",#N/A,TRUE,"general"}</definedName>
    <definedName name="_______k4_3" hidden="1">{"via1",#N/A,TRUE,"general";"via2",#N/A,TRUE,"general";"via3",#N/A,TRUE,"general"}</definedName>
    <definedName name="_______k5" hidden="1">{"via1",#N/A,TRUE,"general";"via2",#N/A,TRUE,"general";"via3",#N/A,TRUE,"general"}</definedName>
    <definedName name="_______k5_1" hidden="1">{"via1",#N/A,TRUE,"general";"via2",#N/A,TRUE,"general";"via3",#N/A,TRUE,"general"}</definedName>
    <definedName name="_______k5_2" hidden="1">{"via1",#N/A,TRUE,"general";"via2",#N/A,TRUE,"general";"via3",#N/A,TRUE,"general"}</definedName>
    <definedName name="_______k5_3" hidden="1">{"via1",#N/A,TRUE,"general";"via2",#N/A,TRUE,"general";"via3",#N/A,TRUE,"general"}</definedName>
    <definedName name="_______k6" hidden="1">{"TAB1",#N/A,TRUE,"GENERAL";"TAB2",#N/A,TRUE,"GENERAL";"TAB3",#N/A,TRUE,"GENERAL";"TAB4",#N/A,TRUE,"GENERAL";"TAB5",#N/A,TRUE,"GENERAL"}</definedName>
    <definedName name="_______k6_1" hidden="1">{"TAB1",#N/A,TRUE,"GENERAL";"TAB2",#N/A,TRUE,"GENERAL";"TAB3",#N/A,TRUE,"GENERAL";"TAB4",#N/A,TRUE,"GENERAL";"TAB5",#N/A,TRUE,"GENERAL"}</definedName>
    <definedName name="_______k6_2" hidden="1">{"TAB1",#N/A,TRUE,"GENERAL";"TAB2",#N/A,TRUE,"GENERAL";"TAB3",#N/A,TRUE,"GENERAL";"TAB4",#N/A,TRUE,"GENERAL";"TAB5",#N/A,TRUE,"GENERAL"}</definedName>
    <definedName name="_______k6_3" hidden="1">{"TAB1",#N/A,TRUE,"GENERAL";"TAB2",#N/A,TRUE,"GENERAL";"TAB3",#N/A,TRUE,"GENERAL";"TAB4",#N/A,TRUE,"GENERAL";"TAB5",#N/A,TRUE,"GENERAL"}</definedName>
    <definedName name="_______k7" hidden="1">{"via1",#N/A,TRUE,"general";"via2",#N/A,TRUE,"general";"via3",#N/A,TRUE,"general"}</definedName>
    <definedName name="_______k7_1" hidden="1">{"via1",#N/A,TRUE,"general";"via2",#N/A,TRUE,"general";"via3",#N/A,TRUE,"general"}</definedName>
    <definedName name="_______k7_2" hidden="1">{"via1",#N/A,TRUE,"general";"via2",#N/A,TRUE,"general";"via3",#N/A,TRUE,"general"}</definedName>
    <definedName name="_______k7_3" hidden="1">{"via1",#N/A,TRUE,"general";"via2",#N/A,TRUE,"general";"via3",#N/A,TRUE,"general"}</definedName>
    <definedName name="_______k8" hidden="1">{"via1",#N/A,TRUE,"general";"via2",#N/A,TRUE,"general";"via3",#N/A,TRUE,"general"}</definedName>
    <definedName name="_______k8_1" hidden="1">{"via1",#N/A,TRUE,"general";"via2",#N/A,TRUE,"general";"via3",#N/A,TRUE,"general"}</definedName>
    <definedName name="_______k8_2" hidden="1">{"via1",#N/A,TRUE,"general";"via2",#N/A,TRUE,"general";"via3",#N/A,TRUE,"general"}</definedName>
    <definedName name="_______k8_3" hidden="1">{"via1",#N/A,TRUE,"general";"via2",#N/A,TRUE,"general";"via3",#N/A,TRUE,"general"}</definedName>
    <definedName name="_______k9" hidden="1">{"TAB1",#N/A,TRUE,"GENERAL";"TAB2",#N/A,TRUE,"GENERAL";"TAB3",#N/A,TRUE,"GENERAL";"TAB4",#N/A,TRUE,"GENERAL";"TAB5",#N/A,TRUE,"GENERAL"}</definedName>
    <definedName name="_______k9_1" hidden="1">{"TAB1",#N/A,TRUE,"GENERAL";"TAB2",#N/A,TRUE,"GENERAL";"TAB3",#N/A,TRUE,"GENERAL";"TAB4",#N/A,TRUE,"GENERAL";"TAB5",#N/A,TRUE,"GENERAL"}</definedName>
    <definedName name="_______k9_2" hidden="1">{"TAB1",#N/A,TRUE,"GENERAL";"TAB2",#N/A,TRUE,"GENERAL";"TAB3",#N/A,TRUE,"GENERAL";"TAB4",#N/A,TRUE,"GENERAL";"TAB5",#N/A,TRUE,"GENERAL"}</definedName>
    <definedName name="_______k9_3" hidden="1">{"TAB1",#N/A,TRUE,"GENERAL";"TAB2",#N/A,TRUE,"GENERAL";"TAB3",#N/A,TRUE,"GENERAL";"TAB4",#N/A,TRUE,"GENERAL";"TAB5",#N/A,TRUE,"GENERAL"}</definedName>
    <definedName name="_______kjk6" hidden="1">{"TAB1",#N/A,TRUE,"GENERAL";"TAB2",#N/A,TRUE,"GENERAL";"TAB3",#N/A,TRUE,"GENERAL";"TAB4",#N/A,TRUE,"GENERAL";"TAB5",#N/A,TRUE,"GENERAL"}</definedName>
    <definedName name="_______kjk6_1" hidden="1">{"TAB1",#N/A,TRUE,"GENERAL";"TAB2",#N/A,TRUE,"GENERAL";"TAB3",#N/A,TRUE,"GENERAL";"TAB4",#N/A,TRUE,"GENERAL";"TAB5",#N/A,TRUE,"GENERAL"}</definedName>
    <definedName name="_______kjk6_2" hidden="1">{"TAB1",#N/A,TRUE,"GENERAL";"TAB2",#N/A,TRUE,"GENERAL";"TAB3",#N/A,TRUE,"GENERAL";"TAB4",#N/A,TRUE,"GENERAL";"TAB5",#N/A,TRUE,"GENERAL"}</definedName>
    <definedName name="_______kjk6_3" hidden="1">{"TAB1",#N/A,TRUE,"GENERAL";"TAB2",#N/A,TRUE,"GENERAL";"TAB3",#N/A,TRUE,"GENERAL";"TAB4",#N/A,TRUE,"GENERAL";"TAB5",#N/A,TRUE,"GENERAL"}</definedName>
    <definedName name="_______m3" hidden="1">{"via1",#N/A,TRUE,"general";"via2",#N/A,TRUE,"general";"via3",#N/A,TRUE,"general"}</definedName>
    <definedName name="_______m3_1" hidden="1">{"via1",#N/A,TRUE,"general";"via2",#N/A,TRUE,"general";"via3",#N/A,TRUE,"general"}</definedName>
    <definedName name="_______m3_2" hidden="1">{"via1",#N/A,TRUE,"general";"via2",#N/A,TRUE,"general";"via3",#N/A,TRUE,"general"}</definedName>
    <definedName name="_______m3_3" hidden="1">{"via1",#N/A,TRUE,"general";"via2",#N/A,TRUE,"general";"via3",#N/A,TRUE,"general"}</definedName>
    <definedName name="_______m4" hidden="1">{"TAB1",#N/A,TRUE,"GENERAL";"TAB2",#N/A,TRUE,"GENERAL";"TAB3",#N/A,TRUE,"GENERAL";"TAB4",#N/A,TRUE,"GENERAL";"TAB5",#N/A,TRUE,"GENERAL"}</definedName>
    <definedName name="_______m4_1" hidden="1">{"TAB1",#N/A,TRUE,"GENERAL";"TAB2",#N/A,TRUE,"GENERAL";"TAB3",#N/A,TRUE,"GENERAL";"TAB4",#N/A,TRUE,"GENERAL";"TAB5",#N/A,TRUE,"GENERAL"}</definedName>
    <definedName name="_______m4_2" hidden="1">{"TAB1",#N/A,TRUE,"GENERAL";"TAB2",#N/A,TRUE,"GENERAL";"TAB3",#N/A,TRUE,"GENERAL";"TAB4",#N/A,TRUE,"GENERAL";"TAB5",#N/A,TRUE,"GENERAL"}</definedName>
    <definedName name="_______m4_3" hidden="1">{"TAB1",#N/A,TRUE,"GENERAL";"TAB2",#N/A,TRUE,"GENERAL";"TAB3",#N/A,TRUE,"GENERAL";"TAB4",#N/A,TRUE,"GENERAL";"TAB5",#N/A,TRUE,"GENERAL"}</definedName>
    <definedName name="_______m5" hidden="1">{"via1",#N/A,TRUE,"general";"via2",#N/A,TRUE,"general";"via3",#N/A,TRUE,"general"}</definedName>
    <definedName name="_______m5_1" hidden="1">{"via1",#N/A,TRUE,"general";"via2",#N/A,TRUE,"general";"via3",#N/A,TRUE,"general"}</definedName>
    <definedName name="_______m5_2" hidden="1">{"via1",#N/A,TRUE,"general";"via2",#N/A,TRUE,"general";"via3",#N/A,TRUE,"general"}</definedName>
    <definedName name="_______m5_3" hidden="1">{"via1",#N/A,TRUE,"general";"via2",#N/A,TRUE,"general";"via3",#N/A,TRUE,"general"}</definedName>
    <definedName name="_______m6" hidden="1">{"TAB1",#N/A,TRUE,"GENERAL";"TAB2",#N/A,TRUE,"GENERAL";"TAB3",#N/A,TRUE,"GENERAL";"TAB4",#N/A,TRUE,"GENERAL";"TAB5",#N/A,TRUE,"GENERAL"}</definedName>
    <definedName name="_______m6_1" hidden="1">{"TAB1",#N/A,TRUE,"GENERAL";"TAB2",#N/A,TRUE,"GENERAL";"TAB3",#N/A,TRUE,"GENERAL";"TAB4",#N/A,TRUE,"GENERAL";"TAB5",#N/A,TRUE,"GENERAL"}</definedName>
    <definedName name="_______m6_2" hidden="1">{"TAB1",#N/A,TRUE,"GENERAL";"TAB2",#N/A,TRUE,"GENERAL";"TAB3",#N/A,TRUE,"GENERAL";"TAB4",#N/A,TRUE,"GENERAL";"TAB5",#N/A,TRUE,"GENERAL"}</definedName>
    <definedName name="_______m6_3" hidden="1">{"TAB1",#N/A,TRUE,"GENERAL";"TAB2",#N/A,TRUE,"GENERAL";"TAB3",#N/A,TRUE,"GENERAL";"TAB4",#N/A,TRUE,"GENERAL";"TAB5",#N/A,TRUE,"GENERAL"}</definedName>
    <definedName name="_______m7" hidden="1">{"TAB1",#N/A,TRUE,"GENERAL";"TAB2",#N/A,TRUE,"GENERAL";"TAB3",#N/A,TRUE,"GENERAL";"TAB4",#N/A,TRUE,"GENERAL";"TAB5",#N/A,TRUE,"GENERAL"}</definedName>
    <definedName name="_______m7_1" hidden="1">{"TAB1",#N/A,TRUE,"GENERAL";"TAB2",#N/A,TRUE,"GENERAL";"TAB3",#N/A,TRUE,"GENERAL";"TAB4",#N/A,TRUE,"GENERAL";"TAB5",#N/A,TRUE,"GENERAL"}</definedName>
    <definedName name="_______m7_2" hidden="1">{"TAB1",#N/A,TRUE,"GENERAL";"TAB2",#N/A,TRUE,"GENERAL";"TAB3",#N/A,TRUE,"GENERAL";"TAB4",#N/A,TRUE,"GENERAL";"TAB5",#N/A,TRUE,"GENERAL"}</definedName>
    <definedName name="_______m7_3" hidden="1">{"TAB1",#N/A,TRUE,"GENERAL";"TAB2",#N/A,TRUE,"GENERAL";"TAB3",#N/A,TRUE,"GENERAL";"TAB4",#N/A,TRUE,"GENERAL";"TAB5",#N/A,TRUE,"GENERAL"}</definedName>
    <definedName name="_______m8" hidden="1">{"via1",#N/A,TRUE,"general";"via2",#N/A,TRUE,"general";"via3",#N/A,TRUE,"general"}</definedName>
    <definedName name="_______m8_1" hidden="1">{"via1",#N/A,TRUE,"general";"via2",#N/A,TRUE,"general";"via3",#N/A,TRUE,"general"}</definedName>
    <definedName name="_______m8_2" hidden="1">{"via1",#N/A,TRUE,"general";"via2",#N/A,TRUE,"general";"via3",#N/A,TRUE,"general"}</definedName>
    <definedName name="_______m8_3" hidden="1">{"via1",#N/A,TRUE,"general";"via2",#N/A,TRUE,"general";"via3",#N/A,TRUE,"general"}</definedName>
    <definedName name="_______m9" hidden="1">{"via1",#N/A,TRUE,"general";"via2",#N/A,TRUE,"general";"via3",#N/A,TRUE,"general"}</definedName>
    <definedName name="_______m9_1" hidden="1">{"via1",#N/A,TRUE,"general";"via2",#N/A,TRUE,"general";"via3",#N/A,TRUE,"general"}</definedName>
    <definedName name="_______m9_2" hidden="1">{"via1",#N/A,TRUE,"general";"via2",#N/A,TRUE,"general";"via3",#N/A,TRUE,"general"}</definedName>
    <definedName name="_______m9_3" hidden="1">{"via1",#N/A,TRUE,"general";"via2",#N/A,TRUE,"general";"via3",#N/A,TRUE,"general"}</definedName>
    <definedName name="_______MA2">#REF!</definedName>
    <definedName name="_______n3" hidden="1">{"TAB1",#N/A,TRUE,"GENERAL";"TAB2",#N/A,TRUE,"GENERAL";"TAB3",#N/A,TRUE,"GENERAL";"TAB4",#N/A,TRUE,"GENERAL";"TAB5",#N/A,TRUE,"GENERAL"}</definedName>
    <definedName name="_______n3_1" hidden="1">{"TAB1",#N/A,TRUE,"GENERAL";"TAB2",#N/A,TRUE,"GENERAL";"TAB3",#N/A,TRUE,"GENERAL";"TAB4",#N/A,TRUE,"GENERAL";"TAB5",#N/A,TRUE,"GENERAL"}</definedName>
    <definedName name="_______n3_2" hidden="1">{"TAB1",#N/A,TRUE,"GENERAL";"TAB2",#N/A,TRUE,"GENERAL";"TAB3",#N/A,TRUE,"GENERAL";"TAB4",#N/A,TRUE,"GENERAL";"TAB5",#N/A,TRUE,"GENERAL"}</definedName>
    <definedName name="_______n3_3" hidden="1">{"TAB1",#N/A,TRUE,"GENERAL";"TAB2",#N/A,TRUE,"GENERAL";"TAB3",#N/A,TRUE,"GENERAL";"TAB4",#N/A,TRUE,"GENERAL";"TAB5",#N/A,TRUE,"GENERAL"}</definedName>
    <definedName name="_______n4" hidden="1">{"via1",#N/A,TRUE,"general";"via2",#N/A,TRUE,"general";"via3",#N/A,TRUE,"general"}</definedName>
    <definedName name="_______n4_1" hidden="1">{"via1",#N/A,TRUE,"general";"via2",#N/A,TRUE,"general";"via3",#N/A,TRUE,"general"}</definedName>
    <definedName name="_______n4_2" hidden="1">{"via1",#N/A,TRUE,"general";"via2",#N/A,TRUE,"general";"via3",#N/A,TRUE,"general"}</definedName>
    <definedName name="_______n4_3" hidden="1">{"via1",#N/A,TRUE,"general";"via2",#N/A,TRUE,"general";"via3",#N/A,TRUE,"general"}</definedName>
    <definedName name="_______n5" hidden="1">{"TAB1",#N/A,TRUE,"GENERAL";"TAB2",#N/A,TRUE,"GENERAL";"TAB3",#N/A,TRUE,"GENERAL";"TAB4",#N/A,TRUE,"GENERAL";"TAB5",#N/A,TRUE,"GENERAL"}</definedName>
    <definedName name="_______n5_1" hidden="1">{"TAB1",#N/A,TRUE,"GENERAL";"TAB2",#N/A,TRUE,"GENERAL";"TAB3",#N/A,TRUE,"GENERAL";"TAB4",#N/A,TRUE,"GENERAL";"TAB5",#N/A,TRUE,"GENERAL"}</definedName>
    <definedName name="_______n5_2" hidden="1">{"TAB1",#N/A,TRUE,"GENERAL";"TAB2",#N/A,TRUE,"GENERAL";"TAB3",#N/A,TRUE,"GENERAL";"TAB4",#N/A,TRUE,"GENERAL";"TAB5",#N/A,TRUE,"GENERAL"}</definedName>
    <definedName name="_______n5_3" hidden="1">{"TAB1",#N/A,TRUE,"GENERAL";"TAB2",#N/A,TRUE,"GENERAL";"TAB3",#N/A,TRUE,"GENERAL";"TAB4",#N/A,TRUE,"GENERAL";"TAB5",#N/A,TRUE,"GENERAL"}</definedName>
    <definedName name="_______nyn7" hidden="1">{"via1",#N/A,TRUE,"general";"via2",#N/A,TRUE,"general";"via3",#N/A,TRUE,"general"}</definedName>
    <definedName name="_______nyn7_1" hidden="1">{"via1",#N/A,TRUE,"general";"via2",#N/A,TRUE,"general";"via3",#N/A,TRUE,"general"}</definedName>
    <definedName name="_______nyn7_2" hidden="1">{"via1",#N/A,TRUE,"general";"via2",#N/A,TRUE,"general";"via3",#N/A,TRUE,"general"}</definedName>
    <definedName name="_______nyn7_3" hidden="1">{"via1",#N/A,TRUE,"general";"via2",#N/A,TRUE,"general";"via3",#N/A,TRUE,"general"}</definedName>
    <definedName name="_______o4" hidden="1">{"via1",#N/A,TRUE,"general";"via2",#N/A,TRUE,"general";"via3",#N/A,TRUE,"general"}</definedName>
    <definedName name="_______o4_1" hidden="1">{"via1",#N/A,TRUE,"general";"via2",#N/A,TRUE,"general";"via3",#N/A,TRUE,"general"}</definedName>
    <definedName name="_______o4_2" hidden="1">{"via1",#N/A,TRUE,"general";"via2",#N/A,TRUE,"general";"via3",#N/A,TRUE,"general"}</definedName>
    <definedName name="_______o4_3" hidden="1">{"via1",#N/A,TRUE,"general";"via2",#N/A,TRUE,"general";"via3",#N/A,TRUE,"general"}</definedName>
    <definedName name="_______o5" hidden="1">{"TAB1",#N/A,TRUE,"GENERAL";"TAB2",#N/A,TRUE,"GENERAL";"TAB3",#N/A,TRUE,"GENERAL";"TAB4",#N/A,TRUE,"GENERAL";"TAB5",#N/A,TRUE,"GENERAL"}</definedName>
    <definedName name="_______o5_1" hidden="1">{"TAB1",#N/A,TRUE,"GENERAL";"TAB2",#N/A,TRUE,"GENERAL";"TAB3",#N/A,TRUE,"GENERAL";"TAB4",#N/A,TRUE,"GENERAL";"TAB5",#N/A,TRUE,"GENERAL"}</definedName>
    <definedName name="_______o5_2" hidden="1">{"TAB1",#N/A,TRUE,"GENERAL";"TAB2",#N/A,TRUE,"GENERAL";"TAB3",#N/A,TRUE,"GENERAL";"TAB4",#N/A,TRUE,"GENERAL";"TAB5",#N/A,TRUE,"GENERAL"}</definedName>
    <definedName name="_______o5_3" hidden="1">{"TAB1",#N/A,TRUE,"GENERAL";"TAB2",#N/A,TRUE,"GENERAL";"TAB3",#N/A,TRUE,"GENERAL";"TAB4",#N/A,TRUE,"GENERAL";"TAB5",#N/A,TRUE,"GENERAL"}</definedName>
    <definedName name="_______o6" hidden="1">{"TAB1",#N/A,TRUE,"GENERAL";"TAB2",#N/A,TRUE,"GENERAL";"TAB3",#N/A,TRUE,"GENERAL";"TAB4",#N/A,TRUE,"GENERAL";"TAB5",#N/A,TRUE,"GENERAL"}</definedName>
    <definedName name="_______o6_1" hidden="1">{"TAB1",#N/A,TRUE,"GENERAL";"TAB2",#N/A,TRUE,"GENERAL";"TAB3",#N/A,TRUE,"GENERAL";"TAB4",#N/A,TRUE,"GENERAL";"TAB5",#N/A,TRUE,"GENERAL"}</definedName>
    <definedName name="_______o6_2" hidden="1">{"TAB1",#N/A,TRUE,"GENERAL";"TAB2",#N/A,TRUE,"GENERAL";"TAB3",#N/A,TRUE,"GENERAL";"TAB4",#N/A,TRUE,"GENERAL";"TAB5",#N/A,TRUE,"GENERAL"}</definedName>
    <definedName name="_______o6_3" hidden="1">{"TAB1",#N/A,TRUE,"GENERAL";"TAB2",#N/A,TRUE,"GENERAL";"TAB3",#N/A,TRUE,"GENERAL";"TAB4",#N/A,TRUE,"GENERAL";"TAB5",#N/A,TRUE,"GENERAL"}</definedName>
    <definedName name="_______o7" hidden="1">{"TAB1",#N/A,TRUE,"GENERAL";"TAB2",#N/A,TRUE,"GENERAL";"TAB3",#N/A,TRUE,"GENERAL";"TAB4",#N/A,TRUE,"GENERAL";"TAB5",#N/A,TRUE,"GENERAL"}</definedName>
    <definedName name="_______o7_1" hidden="1">{"TAB1",#N/A,TRUE,"GENERAL";"TAB2",#N/A,TRUE,"GENERAL";"TAB3",#N/A,TRUE,"GENERAL";"TAB4",#N/A,TRUE,"GENERAL";"TAB5",#N/A,TRUE,"GENERAL"}</definedName>
    <definedName name="_______o7_2" hidden="1">{"TAB1",#N/A,TRUE,"GENERAL";"TAB2",#N/A,TRUE,"GENERAL";"TAB3",#N/A,TRUE,"GENERAL";"TAB4",#N/A,TRUE,"GENERAL";"TAB5",#N/A,TRUE,"GENERAL"}</definedName>
    <definedName name="_______o7_3" hidden="1">{"TAB1",#N/A,TRUE,"GENERAL";"TAB2",#N/A,TRUE,"GENERAL";"TAB3",#N/A,TRUE,"GENERAL";"TAB4",#N/A,TRUE,"GENERAL";"TAB5",#N/A,TRUE,"GENERAL"}</definedName>
    <definedName name="_______o8" hidden="1">{"via1",#N/A,TRUE,"general";"via2",#N/A,TRUE,"general";"via3",#N/A,TRUE,"general"}</definedName>
    <definedName name="_______o8_1" hidden="1">{"via1",#N/A,TRUE,"general";"via2",#N/A,TRUE,"general";"via3",#N/A,TRUE,"general"}</definedName>
    <definedName name="_______o8_2" hidden="1">{"via1",#N/A,TRUE,"general";"via2",#N/A,TRUE,"general";"via3",#N/A,TRUE,"general"}</definedName>
    <definedName name="_______o8_3" hidden="1">{"via1",#N/A,TRUE,"general";"via2",#N/A,TRUE,"general";"via3",#N/A,TRUE,"general"}</definedName>
    <definedName name="_______o9" hidden="1">{"TAB1",#N/A,TRUE,"GENERAL";"TAB2",#N/A,TRUE,"GENERAL";"TAB3",#N/A,TRUE,"GENERAL";"TAB4",#N/A,TRUE,"GENERAL";"TAB5",#N/A,TRUE,"GENERAL"}</definedName>
    <definedName name="_______o9_1" hidden="1">{"TAB1",#N/A,TRUE,"GENERAL";"TAB2",#N/A,TRUE,"GENERAL";"TAB3",#N/A,TRUE,"GENERAL";"TAB4",#N/A,TRUE,"GENERAL";"TAB5",#N/A,TRUE,"GENERAL"}</definedName>
    <definedName name="_______o9_2" hidden="1">{"TAB1",#N/A,TRUE,"GENERAL";"TAB2",#N/A,TRUE,"GENERAL";"TAB3",#N/A,TRUE,"GENERAL";"TAB4",#N/A,TRUE,"GENERAL";"TAB5",#N/A,TRUE,"GENERAL"}</definedName>
    <definedName name="_______o9_3" hidden="1">{"TAB1",#N/A,TRUE,"GENERAL";"TAB2",#N/A,TRUE,"GENERAL";"TAB3",#N/A,TRUE,"GENERAL";"TAB4",#N/A,TRUE,"GENERAL";"TAB5",#N/A,TRUE,"GENERAL"}</definedName>
    <definedName name="_______p6" hidden="1">{"via1",#N/A,TRUE,"general";"via2",#N/A,TRUE,"general";"via3",#N/A,TRUE,"general"}</definedName>
    <definedName name="_______p6_1" hidden="1">{"via1",#N/A,TRUE,"general";"via2",#N/A,TRUE,"general";"via3",#N/A,TRUE,"general"}</definedName>
    <definedName name="_______p6_2" hidden="1">{"via1",#N/A,TRUE,"general";"via2",#N/A,TRUE,"general";"via3",#N/A,TRUE,"general"}</definedName>
    <definedName name="_______p6_3" hidden="1">{"via1",#N/A,TRUE,"general";"via2",#N/A,TRUE,"general";"via3",#N/A,TRUE,"general"}</definedName>
    <definedName name="_______p7" hidden="1">{"via1",#N/A,TRUE,"general";"via2",#N/A,TRUE,"general";"via3",#N/A,TRUE,"general"}</definedName>
    <definedName name="_______p7_1" hidden="1">{"via1",#N/A,TRUE,"general";"via2",#N/A,TRUE,"general";"via3",#N/A,TRUE,"general"}</definedName>
    <definedName name="_______p7_2" hidden="1">{"via1",#N/A,TRUE,"general";"via2",#N/A,TRUE,"general";"via3",#N/A,TRUE,"general"}</definedName>
    <definedName name="_______p7_3" hidden="1">{"via1",#N/A,TRUE,"general";"via2",#N/A,TRUE,"general";"via3",#N/A,TRUE,"general"}</definedName>
    <definedName name="_______p8" hidden="1">{"TAB1",#N/A,TRUE,"GENERAL";"TAB2",#N/A,TRUE,"GENERAL";"TAB3",#N/A,TRUE,"GENERAL";"TAB4",#N/A,TRUE,"GENERAL";"TAB5",#N/A,TRUE,"GENERAL"}</definedName>
    <definedName name="_______p8_1" hidden="1">{"TAB1",#N/A,TRUE,"GENERAL";"TAB2",#N/A,TRUE,"GENERAL";"TAB3",#N/A,TRUE,"GENERAL";"TAB4",#N/A,TRUE,"GENERAL";"TAB5",#N/A,TRUE,"GENERAL"}</definedName>
    <definedName name="_______p8_2" hidden="1">{"TAB1",#N/A,TRUE,"GENERAL";"TAB2",#N/A,TRUE,"GENERAL";"TAB3",#N/A,TRUE,"GENERAL";"TAB4",#N/A,TRUE,"GENERAL";"TAB5",#N/A,TRUE,"GENERAL"}</definedName>
    <definedName name="_______p8_3" hidden="1">{"TAB1",#N/A,TRUE,"GENERAL";"TAB2",#N/A,TRUE,"GENERAL";"TAB3",#N/A,TRUE,"GENERAL";"TAB4",#N/A,TRUE,"GENERAL";"TAB5",#N/A,TRUE,"GENERAL"}</definedName>
    <definedName name="_______PJ50">#REF!</definedName>
    <definedName name="_______r" hidden="1">{"TAB1",#N/A,TRUE,"GENERAL";"TAB2",#N/A,TRUE,"GENERAL";"TAB3",#N/A,TRUE,"GENERAL";"TAB4",#N/A,TRUE,"GENERAL";"TAB5",#N/A,TRUE,"GENERAL"}</definedName>
    <definedName name="_______r_1" hidden="1">{"TAB1",#N/A,TRUE,"GENERAL";"TAB2",#N/A,TRUE,"GENERAL";"TAB3",#N/A,TRUE,"GENERAL";"TAB4",#N/A,TRUE,"GENERAL";"TAB5",#N/A,TRUE,"GENERAL"}</definedName>
    <definedName name="_______r_2" hidden="1">{"TAB1",#N/A,TRUE,"GENERAL";"TAB2",#N/A,TRUE,"GENERAL";"TAB3",#N/A,TRUE,"GENERAL";"TAB4",#N/A,TRUE,"GENERAL";"TAB5",#N/A,TRUE,"GENERAL"}</definedName>
    <definedName name="_______r_3" hidden="1">{"TAB1",#N/A,TRUE,"GENERAL";"TAB2",#N/A,TRUE,"GENERAL";"TAB3",#N/A,TRUE,"GENERAL";"TAB4",#N/A,TRUE,"GENERAL";"TAB5",#N/A,TRUE,"GENERAL"}</definedName>
    <definedName name="_______r4r" hidden="1">{"via1",#N/A,TRUE,"general";"via2",#N/A,TRUE,"general";"via3",#N/A,TRUE,"general"}</definedName>
    <definedName name="_______r4r_1" hidden="1">{"via1",#N/A,TRUE,"general";"via2",#N/A,TRUE,"general";"via3",#N/A,TRUE,"general"}</definedName>
    <definedName name="_______r4r_2" hidden="1">{"via1",#N/A,TRUE,"general";"via2",#N/A,TRUE,"general";"via3",#N/A,TRUE,"general"}</definedName>
    <definedName name="_______r4r_3" hidden="1">{"via1",#N/A,TRUE,"general";"via2",#N/A,TRUE,"general";"via3",#N/A,TRUE,"general"}</definedName>
    <definedName name="_______rtu6" hidden="1">{"via1",#N/A,TRUE,"general";"via2",#N/A,TRUE,"general";"via3",#N/A,TRUE,"general"}</definedName>
    <definedName name="_______rtu6_1" hidden="1">{"via1",#N/A,TRUE,"general";"via2",#N/A,TRUE,"general";"via3",#N/A,TRUE,"general"}</definedName>
    <definedName name="_______rtu6_2" hidden="1">{"via1",#N/A,TRUE,"general";"via2",#N/A,TRUE,"general";"via3",#N/A,TRUE,"general"}</definedName>
    <definedName name="_______rtu6_3" hidden="1">{"via1",#N/A,TRUE,"general";"via2",#N/A,TRUE,"general";"via3",#N/A,TRUE,"general"}</definedName>
    <definedName name="_______s1" hidden="1">{"via1",#N/A,TRUE,"general";"via2",#N/A,TRUE,"general";"via3",#N/A,TRUE,"general"}</definedName>
    <definedName name="_______s1_1" hidden="1">{"via1",#N/A,TRUE,"general";"via2",#N/A,TRUE,"general";"via3",#N/A,TRUE,"general"}</definedName>
    <definedName name="_______s1_2" hidden="1">{"via1",#N/A,TRUE,"general";"via2",#N/A,TRUE,"general";"via3",#N/A,TRUE,"general"}</definedName>
    <definedName name="_______s1_3" hidden="1">{"via1",#N/A,TRUE,"general";"via2",#N/A,TRUE,"general";"via3",#N/A,TRUE,"general"}</definedName>
    <definedName name="_______s2" hidden="1">{"TAB1",#N/A,TRUE,"GENERAL";"TAB2",#N/A,TRUE,"GENERAL";"TAB3",#N/A,TRUE,"GENERAL";"TAB4",#N/A,TRUE,"GENERAL";"TAB5",#N/A,TRUE,"GENERAL"}</definedName>
    <definedName name="_______s2_1" hidden="1">{"TAB1",#N/A,TRUE,"GENERAL";"TAB2",#N/A,TRUE,"GENERAL";"TAB3",#N/A,TRUE,"GENERAL";"TAB4",#N/A,TRUE,"GENERAL";"TAB5",#N/A,TRUE,"GENERAL"}</definedName>
    <definedName name="_______s2_2" hidden="1">{"TAB1",#N/A,TRUE,"GENERAL";"TAB2",#N/A,TRUE,"GENERAL";"TAB3",#N/A,TRUE,"GENERAL";"TAB4",#N/A,TRUE,"GENERAL";"TAB5",#N/A,TRUE,"GENERAL"}</definedName>
    <definedName name="_______s2_3" hidden="1">{"TAB1",#N/A,TRUE,"GENERAL";"TAB2",#N/A,TRUE,"GENERAL";"TAB3",#N/A,TRUE,"GENERAL";"TAB4",#N/A,TRUE,"GENERAL";"TAB5",#N/A,TRUE,"GENERAL"}</definedName>
    <definedName name="_______s3" hidden="1">{"TAB1",#N/A,TRUE,"GENERAL";"TAB2",#N/A,TRUE,"GENERAL";"TAB3",#N/A,TRUE,"GENERAL";"TAB4",#N/A,TRUE,"GENERAL";"TAB5",#N/A,TRUE,"GENERAL"}</definedName>
    <definedName name="_______s3_1" hidden="1">{"TAB1",#N/A,TRUE,"GENERAL";"TAB2",#N/A,TRUE,"GENERAL";"TAB3",#N/A,TRUE,"GENERAL";"TAB4",#N/A,TRUE,"GENERAL";"TAB5",#N/A,TRUE,"GENERAL"}</definedName>
    <definedName name="_______s3_2" hidden="1">{"TAB1",#N/A,TRUE,"GENERAL";"TAB2",#N/A,TRUE,"GENERAL";"TAB3",#N/A,TRUE,"GENERAL";"TAB4",#N/A,TRUE,"GENERAL";"TAB5",#N/A,TRUE,"GENERAL"}</definedName>
    <definedName name="_______s3_3" hidden="1">{"TAB1",#N/A,TRUE,"GENERAL";"TAB2",#N/A,TRUE,"GENERAL";"TAB3",#N/A,TRUE,"GENERAL";"TAB4",#N/A,TRUE,"GENERAL";"TAB5",#N/A,TRUE,"GENERAL"}</definedName>
    <definedName name="_______s4" hidden="1">{"via1",#N/A,TRUE,"general";"via2",#N/A,TRUE,"general";"via3",#N/A,TRUE,"general"}</definedName>
    <definedName name="_______s4_1" hidden="1">{"via1",#N/A,TRUE,"general";"via2",#N/A,TRUE,"general";"via3",#N/A,TRUE,"general"}</definedName>
    <definedName name="_______s4_2" hidden="1">{"via1",#N/A,TRUE,"general";"via2",#N/A,TRUE,"general";"via3",#N/A,TRUE,"general"}</definedName>
    <definedName name="_______s4_3" hidden="1">{"via1",#N/A,TRUE,"general";"via2",#N/A,TRUE,"general";"via3",#N/A,TRUE,"general"}</definedName>
    <definedName name="_______s5" hidden="1">{"via1",#N/A,TRUE,"general";"via2",#N/A,TRUE,"general";"via3",#N/A,TRUE,"general"}</definedName>
    <definedName name="_______s5_1" hidden="1">{"via1",#N/A,TRUE,"general";"via2",#N/A,TRUE,"general";"via3",#N/A,TRUE,"general"}</definedName>
    <definedName name="_______s5_2" hidden="1">{"via1",#N/A,TRUE,"general";"via2",#N/A,TRUE,"general";"via3",#N/A,TRUE,"general"}</definedName>
    <definedName name="_______s5_3" hidden="1">{"via1",#N/A,TRUE,"general";"via2",#N/A,TRUE,"general";"via3",#N/A,TRUE,"general"}</definedName>
    <definedName name="_______s6" hidden="1">{"TAB1",#N/A,TRUE,"GENERAL";"TAB2",#N/A,TRUE,"GENERAL";"TAB3",#N/A,TRUE,"GENERAL";"TAB4",#N/A,TRUE,"GENERAL";"TAB5",#N/A,TRUE,"GENERAL"}</definedName>
    <definedName name="_______s6_1" hidden="1">{"TAB1",#N/A,TRUE,"GENERAL";"TAB2",#N/A,TRUE,"GENERAL";"TAB3",#N/A,TRUE,"GENERAL";"TAB4",#N/A,TRUE,"GENERAL";"TAB5",#N/A,TRUE,"GENERAL"}</definedName>
    <definedName name="_______s6_2" hidden="1">{"TAB1",#N/A,TRUE,"GENERAL";"TAB2",#N/A,TRUE,"GENERAL";"TAB3",#N/A,TRUE,"GENERAL";"TAB4",#N/A,TRUE,"GENERAL";"TAB5",#N/A,TRUE,"GENERAL"}</definedName>
    <definedName name="_______s6_3" hidden="1">{"TAB1",#N/A,TRUE,"GENERAL";"TAB2",#N/A,TRUE,"GENERAL";"TAB3",#N/A,TRUE,"GENERAL";"TAB4",#N/A,TRUE,"GENERAL";"TAB5",#N/A,TRUE,"GENERAL"}</definedName>
    <definedName name="_______s7" hidden="1">{"via1",#N/A,TRUE,"general";"via2",#N/A,TRUE,"general";"via3",#N/A,TRUE,"general"}</definedName>
    <definedName name="_______s7_1" hidden="1">{"via1",#N/A,TRUE,"general";"via2",#N/A,TRUE,"general";"via3",#N/A,TRUE,"general"}</definedName>
    <definedName name="_______s7_2" hidden="1">{"via1",#N/A,TRUE,"general";"via2",#N/A,TRUE,"general";"via3",#N/A,TRUE,"general"}</definedName>
    <definedName name="_______s7_3" hidden="1">{"via1",#N/A,TRUE,"general";"via2",#N/A,TRUE,"general";"via3",#N/A,TRUE,"general"}</definedName>
    <definedName name="_______SBC1">[3]INV!$A$12:$D$15</definedName>
    <definedName name="_______SBC3">[3]INV!$F$12:$I$15</definedName>
    <definedName name="_______SBC5">[3]INV!$K$12:$N$15</definedName>
    <definedName name="_______t3" hidden="1">{"TAB1",#N/A,TRUE,"GENERAL";"TAB2",#N/A,TRUE,"GENERAL";"TAB3",#N/A,TRUE,"GENERAL";"TAB4",#N/A,TRUE,"GENERAL";"TAB5",#N/A,TRUE,"GENERAL"}</definedName>
    <definedName name="_______t3_1" hidden="1">{"TAB1",#N/A,TRUE,"GENERAL";"TAB2",#N/A,TRUE,"GENERAL";"TAB3",#N/A,TRUE,"GENERAL";"TAB4",#N/A,TRUE,"GENERAL";"TAB5",#N/A,TRUE,"GENERAL"}</definedName>
    <definedName name="_______t3_2" hidden="1">{"TAB1",#N/A,TRUE,"GENERAL";"TAB2",#N/A,TRUE,"GENERAL";"TAB3",#N/A,TRUE,"GENERAL";"TAB4",#N/A,TRUE,"GENERAL";"TAB5",#N/A,TRUE,"GENERAL"}</definedName>
    <definedName name="_______t3_3" hidden="1">{"TAB1",#N/A,TRUE,"GENERAL";"TAB2",#N/A,TRUE,"GENERAL";"TAB3",#N/A,TRUE,"GENERAL";"TAB4",#N/A,TRUE,"GENERAL";"TAB5",#N/A,TRUE,"GENERAL"}</definedName>
    <definedName name="_______t4" hidden="1">{"via1",#N/A,TRUE,"general";"via2",#N/A,TRUE,"general";"via3",#N/A,TRUE,"general"}</definedName>
    <definedName name="_______t4_1" hidden="1">{"via1",#N/A,TRUE,"general";"via2",#N/A,TRUE,"general";"via3",#N/A,TRUE,"general"}</definedName>
    <definedName name="_______t4_2" hidden="1">{"via1",#N/A,TRUE,"general";"via2",#N/A,TRUE,"general";"via3",#N/A,TRUE,"general"}</definedName>
    <definedName name="_______t4_3" hidden="1">{"via1",#N/A,TRUE,"general";"via2",#N/A,TRUE,"general";"via3",#N/A,TRUE,"general"}</definedName>
    <definedName name="_______t5" hidden="1">{"TAB1",#N/A,TRUE,"GENERAL";"TAB2",#N/A,TRUE,"GENERAL";"TAB3",#N/A,TRUE,"GENERAL";"TAB4",#N/A,TRUE,"GENERAL";"TAB5",#N/A,TRUE,"GENERAL"}</definedName>
    <definedName name="_______t5_1" hidden="1">{"TAB1",#N/A,TRUE,"GENERAL";"TAB2",#N/A,TRUE,"GENERAL";"TAB3",#N/A,TRUE,"GENERAL";"TAB4",#N/A,TRUE,"GENERAL";"TAB5",#N/A,TRUE,"GENERAL"}</definedName>
    <definedName name="_______t5_2" hidden="1">{"TAB1",#N/A,TRUE,"GENERAL";"TAB2",#N/A,TRUE,"GENERAL";"TAB3",#N/A,TRUE,"GENERAL";"TAB4",#N/A,TRUE,"GENERAL";"TAB5",#N/A,TRUE,"GENERAL"}</definedName>
    <definedName name="_______t5_3" hidden="1">{"TAB1",#N/A,TRUE,"GENERAL";"TAB2",#N/A,TRUE,"GENERAL";"TAB3",#N/A,TRUE,"GENERAL";"TAB4",#N/A,TRUE,"GENERAL";"TAB5",#N/A,TRUE,"GENERAL"}</definedName>
    <definedName name="_______t6" hidden="1">{"via1",#N/A,TRUE,"general";"via2",#N/A,TRUE,"general";"via3",#N/A,TRUE,"general"}</definedName>
    <definedName name="_______t6_1" hidden="1">{"via1",#N/A,TRUE,"general";"via2",#N/A,TRUE,"general";"via3",#N/A,TRUE,"general"}</definedName>
    <definedName name="_______t6_2" hidden="1">{"via1",#N/A,TRUE,"general";"via2",#N/A,TRUE,"general";"via3",#N/A,TRUE,"general"}</definedName>
    <definedName name="_______t6_3" hidden="1">{"via1",#N/A,TRUE,"general";"via2",#N/A,TRUE,"general";"via3",#N/A,TRUE,"general"}</definedName>
    <definedName name="_______t66" hidden="1">{"TAB1",#N/A,TRUE,"GENERAL";"TAB2",#N/A,TRUE,"GENERAL";"TAB3",#N/A,TRUE,"GENERAL";"TAB4",#N/A,TRUE,"GENERAL";"TAB5",#N/A,TRUE,"GENERAL"}</definedName>
    <definedName name="_______t66_1" hidden="1">{"TAB1",#N/A,TRUE,"GENERAL";"TAB2",#N/A,TRUE,"GENERAL";"TAB3",#N/A,TRUE,"GENERAL";"TAB4",#N/A,TRUE,"GENERAL";"TAB5",#N/A,TRUE,"GENERAL"}</definedName>
    <definedName name="_______t66_2" hidden="1">{"TAB1",#N/A,TRUE,"GENERAL";"TAB2",#N/A,TRUE,"GENERAL";"TAB3",#N/A,TRUE,"GENERAL";"TAB4",#N/A,TRUE,"GENERAL";"TAB5",#N/A,TRUE,"GENERAL"}</definedName>
    <definedName name="_______t66_3" hidden="1">{"TAB1",#N/A,TRUE,"GENERAL";"TAB2",#N/A,TRUE,"GENERAL";"TAB3",#N/A,TRUE,"GENERAL";"TAB4",#N/A,TRUE,"GENERAL";"TAB5",#N/A,TRUE,"GENERAL"}</definedName>
    <definedName name="_______t7" hidden="1">{"via1",#N/A,TRUE,"general";"via2",#N/A,TRUE,"general";"via3",#N/A,TRUE,"general"}</definedName>
    <definedName name="_______t7_1" hidden="1">{"via1",#N/A,TRUE,"general";"via2",#N/A,TRUE,"general";"via3",#N/A,TRUE,"general"}</definedName>
    <definedName name="_______t7_2" hidden="1">{"via1",#N/A,TRUE,"general";"via2",#N/A,TRUE,"general";"via3",#N/A,TRUE,"general"}</definedName>
    <definedName name="_______t7_3" hidden="1">{"via1",#N/A,TRUE,"general";"via2",#N/A,TRUE,"general";"via3",#N/A,TRUE,"general"}</definedName>
    <definedName name="_______t77" hidden="1">{"TAB1",#N/A,TRUE,"GENERAL";"TAB2",#N/A,TRUE,"GENERAL";"TAB3",#N/A,TRUE,"GENERAL";"TAB4",#N/A,TRUE,"GENERAL";"TAB5",#N/A,TRUE,"GENERAL"}</definedName>
    <definedName name="_______t77_1" hidden="1">{"TAB1",#N/A,TRUE,"GENERAL";"TAB2",#N/A,TRUE,"GENERAL";"TAB3",#N/A,TRUE,"GENERAL";"TAB4",#N/A,TRUE,"GENERAL";"TAB5",#N/A,TRUE,"GENERAL"}</definedName>
    <definedName name="_______t77_2" hidden="1">{"TAB1",#N/A,TRUE,"GENERAL";"TAB2",#N/A,TRUE,"GENERAL";"TAB3",#N/A,TRUE,"GENERAL";"TAB4",#N/A,TRUE,"GENERAL";"TAB5",#N/A,TRUE,"GENERAL"}</definedName>
    <definedName name="_______t77_3" hidden="1">{"TAB1",#N/A,TRUE,"GENERAL";"TAB2",#N/A,TRUE,"GENERAL";"TAB3",#N/A,TRUE,"GENERAL";"TAB4",#N/A,TRUE,"GENERAL";"TAB5",#N/A,TRUE,"GENERAL"}</definedName>
    <definedName name="_______t8" hidden="1">{"TAB1",#N/A,TRUE,"GENERAL";"TAB2",#N/A,TRUE,"GENERAL";"TAB3",#N/A,TRUE,"GENERAL";"TAB4",#N/A,TRUE,"GENERAL";"TAB5",#N/A,TRUE,"GENERAL"}</definedName>
    <definedName name="_______t8_1" hidden="1">{"TAB1",#N/A,TRUE,"GENERAL";"TAB2",#N/A,TRUE,"GENERAL";"TAB3",#N/A,TRUE,"GENERAL";"TAB4",#N/A,TRUE,"GENERAL";"TAB5",#N/A,TRUE,"GENERAL"}</definedName>
    <definedName name="_______t8_2" hidden="1">{"TAB1",#N/A,TRUE,"GENERAL";"TAB2",#N/A,TRUE,"GENERAL";"TAB3",#N/A,TRUE,"GENERAL";"TAB4",#N/A,TRUE,"GENERAL";"TAB5",#N/A,TRUE,"GENERAL"}</definedName>
    <definedName name="_______t8_3" hidden="1">{"TAB1",#N/A,TRUE,"GENERAL";"TAB2",#N/A,TRUE,"GENERAL";"TAB3",#N/A,TRUE,"GENERAL";"TAB4",#N/A,TRUE,"GENERAL";"TAB5",#N/A,TRUE,"GENERAL"}</definedName>
    <definedName name="_______t88" hidden="1">{"via1",#N/A,TRUE,"general";"via2",#N/A,TRUE,"general";"via3",#N/A,TRUE,"general"}</definedName>
    <definedName name="_______t88_1" hidden="1">{"via1",#N/A,TRUE,"general";"via2",#N/A,TRUE,"general";"via3",#N/A,TRUE,"general"}</definedName>
    <definedName name="_______t88_2" hidden="1">{"via1",#N/A,TRUE,"general";"via2",#N/A,TRUE,"general";"via3",#N/A,TRUE,"general"}</definedName>
    <definedName name="_______t88_3" hidden="1">{"via1",#N/A,TRUE,"general";"via2",#N/A,TRUE,"general";"via3",#N/A,TRUE,"general"}</definedName>
    <definedName name="_______t9" hidden="1">{"TAB1",#N/A,TRUE,"GENERAL";"TAB2",#N/A,TRUE,"GENERAL";"TAB3",#N/A,TRUE,"GENERAL";"TAB4",#N/A,TRUE,"GENERAL";"TAB5",#N/A,TRUE,"GENERAL"}</definedName>
    <definedName name="_______t9_1" hidden="1">{"TAB1",#N/A,TRUE,"GENERAL";"TAB2",#N/A,TRUE,"GENERAL";"TAB3",#N/A,TRUE,"GENERAL";"TAB4",#N/A,TRUE,"GENERAL";"TAB5",#N/A,TRUE,"GENERAL"}</definedName>
    <definedName name="_______t9_2" hidden="1">{"TAB1",#N/A,TRUE,"GENERAL";"TAB2",#N/A,TRUE,"GENERAL";"TAB3",#N/A,TRUE,"GENERAL";"TAB4",#N/A,TRUE,"GENERAL";"TAB5",#N/A,TRUE,"GENERAL"}</definedName>
    <definedName name="_______t9_3" hidden="1">{"TAB1",#N/A,TRUE,"GENERAL";"TAB2",#N/A,TRUE,"GENERAL";"TAB3",#N/A,TRUE,"GENERAL";"TAB4",#N/A,TRUE,"GENERAL";"TAB5",#N/A,TRUE,"GENERAL"}</definedName>
    <definedName name="_______t99" hidden="1">{"via1",#N/A,TRUE,"general";"via2",#N/A,TRUE,"general";"via3",#N/A,TRUE,"general"}</definedName>
    <definedName name="_______t99_1" hidden="1">{"via1",#N/A,TRUE,"general";"via2",#N/A,TRUE,"general";"via3",#N/A,TRUE,"general"}</definedName>
    <definedName name="_______t99_2" hidden="1">{"via1",#N/A,TRUE,"general";"via2",#N/A,TRUE,"general";"via3",#N/A,TRUE,"general"}</definedName>
    <definedName name="_______t99_3" hidden="1">{"via1",#N/A,TRUE,"general";"via2",#N/A,TRUE,"general";"via3",#N/A,TRUE,"general"}</definedName>
    <definedName name="_______u4" hidden="1">{"TAB1",#N/A,TRUE,"GENERAL";"TAB2",#N/A,TRUE,"GENERAL";"TAB3",#N/A,TRUE,"GENERAL";"TAB4",#N/A,TRUE,"GENERAL";"TAB5",#N/A,TRUE,"GENERAL"}</definedName>
    <definedName name="_______u4_1" hidden="1">{"TAB1",#N/A,TRUE,"GENERAL";"TAB2",#N/A,TRUE,"GENERAL";"TAB3",#N/A,TRUE,"GENERAL";"TAB4",#N/A,TRUE,"GENERAL";"TAB5",#N/A,TRUE,"GENERAL"}</definedName>
    <definedName name="_______u4_2" hidden="1">{"TAB1",#N/A,TRUE,"GENERAL";"TAB2",#N/A,TRUE,"GENERAL";"TAB3",#N/A,TRUE,"GENERAL";"TAB4",#N/A,TRUE,"GENERAL";"TAB5",#N/A,TRUE,"GENERAL"}</definedName>
    <definedName name="_______u4_3" hidden="1">{"TAB1",#N/A,TRUE,"GENERAL";"TAB2",#N/A,TRUE,"GENERAL";"TAB3",#N/A,TRUE,"GENERAL";"TAB4",#N/A,TRUE,"GENERAL";"TAB5",#N/A,TRUE,"GENERAL"}</definedName>
    <definedName name="_______u5" hidden="1">{"TAB1",#N/A,TRUE,"GENERAL";"TAB2",#N/A,TRUE,"GENERAL";"TAB3",#N/A,TRUE,"GENERAL";"TAB4",#N/A,TRUE,"GENERAL";"TAB5",#N/A,TRUE,"GENERAL"}</definedName>
    <definedName name="_______u5_1" hidden="1">{"TAB1",#N/A,TRUE,"GENERAL";"TAB2",#N/A,TRUE,"GENERAL";"TAB3",#N/A,TRUE,"GENERAL";"TAB4",#N/A,TRUE,"GENERAL";"TAB5",#N/A,TRUE,"GENERAL"}</definedName>
    <definedName name="_______u5_2" hidden="1">{"TAB1",#N/A,TRUE,"GENERAL";"TAB2",#N/A,TRUE,"GENERAL";"TAB3",#N/A,TRUE,"GENERAL";"TAB4",#N/A,TRUE,"GENERAL";"TAB5",#N/A,TRUE,"GENERAL"}</definedName>
    <definedName name="_______u5_3" hidden="1">{"TAB1",#N/A,TRUE,"GENERAL";"TAB2",#N/A,TRUE,"GENERAL";"TAB3",#N/A,TRUE,"GENERAL";"TAB4",#N/A,TRUE,"GENERAL";"TAB5",#N/A,TRUE,"GENERAL"}</definedName>
    <definedName name="_______u6" hidden="1">{"TAB1",#N/A,TRUE,"GENERAL";"TAB2",#N/A,TRUE,"GENERAL";"TAB3",#N/A,TRUE,"GENERAL";"TAB4",#N/A,TRUE,"GENERAL";"TAB5",#N/A,TRUE,"GENERAL"}</definedName>
    <definedName name="_______u6_1" hidden="1">{"TAB1",#N/A,TRUE,"GENERAL";"TAB2",#N/A,TRUE,"GENERAL";"TAB3",#N/A,TRUE,"GENERAL";"TAB4",#N/A,TRUE,"GENERAL";"TAB5",#N/A,TRUE,"GENERAL"}</definedName>
    <definedName name="_______u6_2" hidden="1">{"TAB1",#N/A,TRUE,"GENERAL";"TAB2",#N/A,TRUE,"GENERAL";"TAB3",#N/A,TRUE,"GENERAL";"TAB4",#N/A,TRUE,"GENERAL";"TAB5",#N/A,TRUE,"GENERAL"}</definedName>
    <definedName name="_______u6_3" hidden="1">{"TAB1",#N/A,TRUE,"GENERAL";"TAB2",#N/A,TRUE,"GENERAL";"TAB3",#N/A,TRUE,"GENERAL";"TAB4",#N/A,TRUE,"GENERAL";"TAB5",#N/A,TRUE,"GENERAL"}</definedName>
    <definedName name="_______u7" hidden="1">{"via1",#N/A,TRUE,"general";"via2",#N/A,TRUE,"general";"via3",#N/A,TRUE,"general"}</definedName>
    <definedName name="_______u7_1" hidden="1">{"via1",#N/A,TRUE,"general";"via2",#N/A,TRUE,"general";"via3",#N/A,TRUE,"general"}</definedName>
    <definedName name="_______u7_2" hidden="1">{"via1",#N/A,TRUE,"general";"via2",#N/A,TRUE,"general";"via3",#N/A,TRUE,"general"}</definedName>
    <definedName name="_______u7_3" hidden="1">{"via1",#N/A,TRUE,"general";"via2",#N/A,TRUE,"general";"via3",#N/A,TRUE,"general"}</definedName>
    <definedName name="_______u8" hidden="1">{"TAB1",#N/A,TRUE,"GENERAL";"TAB2",#N/A,TRUE,"GENERAL";"TAB3",#N/A,TRUE,"GENERAL";"TAB4",#N/A,TRUE,"GENERAL";"TAB5",#N/A,TRUE,"GENERAL"}</definedName>
    <definedName name="_______u8_1" hidden="1">{"TAB1",#N/A,TRUE,"GENERAL";"TAB2",#N/A,TRUE,"GENERAL";"TAB3",#N/A,TRUE,"GENERAL";"TAB4",#N/A,TRUE,"GENERAL";"TAB5",#N/A,TRUE,"GENERAL"}</definedName>
    <definedName name="_______u8_2" hidden="1">{"TAB1",#N/A,TRUE,"GENERAL";"TAB2",#N/A,TRUE,"GENERAL";"TAB3",#N/A,TRUE,"GENERAL";"TAB4",#N/A,TRUE,"GENERAL";"TAB5",#N/A,TRUE,"GENERAL"}</definedName>
    <definedName name="_______u8_3" hidden="1">{"TAB1",#N/A,TRUE,"GENERAL";"TAB2",#N/A,TRUE,"GENERAL";"TAB3",#N/A,TRUE,"GENERAL";"TAB4",#N/A,TRUE,"GENERAL";"TAB5",#N/A,TRUE,"GENERAL"}</definedName>
    <definedName name="_______u9" hidden="1">{"TAB1",#N/A,TRUE,"GENERAL";"TAB2",#N/A,TRUE,"GENERAL";"TAB3",#N/A,TRUE,"GENERAL";"TAB4",#N/A,TRUE,"GENERAL";"TAB5",#N/A,TRUE,"GENERAL"}</definedName>
    <definedName name="_______u9_1" hidden="1">{"TAB1",#N/A,TRUE,"GENERAL";"TAB2",#N/A,TRUE,"GENERAL";"TAB3",#N/A,TRUE,"GENERAL";"TAB4",#N/A,TRUE,"GENERAL";"TAB5",#N/A,TRUE,"GENERAL"}</definedName>
    <definedName name="_______u9_2" hidden="1">{"TAB1",#N/A,TRUE,"GENERAL";"TAB2",#N/A,TRUE,"GENERAL";"TAB3",#N/A,TRUE,"GENERAL";"TAB4",#N/A,TRUE,"GENERAL";"TAB5",#N/A,TRUE,"GENERAL"}</definedName>
    <definedName name="_______u9_3" hidden="1">{"TAB1",#N/A,TRUE,"GENERAL";"TAB2",#N/A,TRUE,"GENERAL";"TAB3",#N/A,TRUE,"GENERAL";"TAB4",#N/A,TRUE,"GENERAL";"TAB5",#N/A,TRUE,"GENERAL"}</definedName>
    <definedName name="_______ur7" hidden="1">{"TAB1",#N/A,TRUE,"GENERAL";"TAB2",#N/A,TRUE,"GENERAL";"TAB3",#N/A,TRUE,"GENERAL";"TAB4",#N/A,TRUE,"GENERAL";"TAB5",#N/A,TRUE,"GENERAL"}</definedName>
    <definedName name="_______ur7_1" hidden="1">{"TAB1",#N/A,TRUE,"GENERAL";"TAB2",#N/A,TRUE,"GENERAL";"TAB3",#N/A,TRUE,"GENERAL";"TAB4",#N/A,TRUE,"GENERAL";"TAB5",#N/A,TRUE,"GENERAL"}</definedName>
    <definedName name="_______ur7_2" hidden="1">{"TAB1",#N/A,TRUE,"GENERAL";"TAB2",#N/A,TRUE,"GENERAL";"TAB3",#N/A,TRUE,"GENERAL";"TAB4",#N/A,TRUE,"GENERAL";"TAB5",#N/A,TRUE,"GENERAL"}</definedName>
    <definedName name="_______ur7_3" hidden="1">{"TAB1",#N/A,TRUE,"GENERAL";"TAB2",#N/A,TRUE,"GENERAL";"TAB3",#N/A,TRUE,"GENERAL";"TAB4",#N/A,TRUE,"GENERAL";"TAB5",#N/A,TRUE,"GENERAL"}</definedName>
    <definedName name="_______v2" hidden="1">{"via1",#N/A,TRUE,"general";"via2",#N/A,TRUE,"general";"via3",#N/A,TRUE,"general"}</definedName>
    <definedName name="_______v2_1" hidden="1">{"via1",#N/A,TRUE,"general";"via2",#N/A,TRUE,"general";"via3",#N/A,TRUE,"general"}</definedName>
    <definedName name="_______v2_2" hidden="1">{"via1",#N/A,TRUE,"general";"via2",#N/A,TRUE,"general";"via3",#N/A,TRUE,"general"}</definedName>
    <definedName name="_______v2_3" hidden="1">{"via1",#N/A,TRUE,"general";"via2",#N/A,TRUE,"general";"via3",#N/A,TRUE,"general"}</definedName>
    <definedName name="_______v3" hidden="1">{"TAB1",#N/A,TRUE,"GENERAL";"TAB2",#N/A,TRUE,"GENERAL";"TAB3",#N/A,TRUE,"GENERAL";"TAB4",#N/A,TRUE,"GENERAL";"TAB5",#N/A,TRUE,"GENERAL"}</definedName>
    <definedName name="_______v3_1" hidden="1">{"TAB1",#N/A,TRUE,"GENERAL";"TAB2",#N/A,TRUE,"GENERAL";"TAB3",#N/A,TRUE,"GENERAL";"TAB4",#N/A,TRUE,"GENERAL";"TAB5",#N/A,TRUE,"GENERAL"}</definedName>
    <definedName name="_______v3_2" hidden="1">{"TAB1",#N/A,TRUE,"GENERAL";"TAB2",#N/A,TRUE,"GENERAL";"TAB3",#N/A,TRUE,"GENERAL";"TAB4",#N/A,TRUE,"GENERAL";"TAB5",#N/A,TRUE,"GENERAL"}</definedName>
    <definedName name="_______v3_3" hidden="1">{"TAB1",#N/A,TRUE,"GENERAL";"TAB2",#N/A,TRUE,"GENERAL";"TAB3",#N/A,TRUE,"GENERAL";"TAB4",#N/A,TRUE,"GENERAL";"TAB5",#N/A,TRUE,"GENERAL"}</definedName>
    <definedName name="_______v4" hidden="1">{"TAB1",#N/A,TRUE,"GENERAL";"TAB2",#N/A,TRUE,"GENERAL";"TAB3",#N/A,TRUE,"GENERAL";"TAB4",#N/A,TRUE,"GENERAL";"TAB5",#N/A,TRUE,"GENERAL"}</definedName>
    <definedName name="_______v4_1" hidden="1">{"TAB1",#N/A,TRUE,"GENERAL";"TAB2",#N/A,TRUE,"GENERAL";"TAB3",#N/A,TRUE,"GENERAL";"TAB4",#N/A,TRUE,"GENERAL";"TAB5",#N/A,TRUE,"GENERAL"}</definedName>
    <definedName name="_______v4_2" hidden="1">{"TAB1",#N/A,TRUE,"GENERAL";"TAB2",#N/A,TRUE,"GENERAL";"TAB3",#N/A,TRUE,"GENERAL";"TAB4",#N/A,TRUE,"GENERAL";"TAB5",#N/A,TRUE,"GENERAL"}</definedName>
    <definedName name="_______v4_3" hidden="1">{"TAB1",#N/A,TRUE,"GENERAL";"TAB2",#N/A,TRUE,"GENERAL";"TAB3",#N/A,TRUE,"GENERAL";"TAB4",#N/A,TRUE,"GENERAL";"TAB5",#N/A,TRUE,"GENERAL"}</definedName>
    <definedName name="_______v5" hidden="1">{"TAB1",#N/A,TRUE,"GENERAL";"TAB2",#N/A,TRUE,"GENERAL";"TAB3",#N/A,TRUE,"GENERAL";"TAB4",#N/A,TRUE,"GENERAL";"TAB5",#N/A,TRUE,"GENERAL"}</definedName>
    <definedName name="_______v5_1" hidden="1">{"TAB1",#N/A,TRUE,"GENERAL";"TAB2",#N/A,TRUE,"GENERAL";"TAB3",#N/A,TRUE,"GENERAL";"TAB4",#N/A,TRUE,"GENERAL";"TAB5",#N/A,TRUE,"GENERAL"}</definedName>
    <definedName name="_______v5_2" hidden="1">{"TAB1",#N/A,TRUE,"GENERAL";"TAB2",#N/A,TRUE,"GENERAL";"TAB3",#N/A,TRUE,"GENERAL";"TAB4",#N/A,TRUE,"GENERAL";"TAB5",#N/A,TRUE,"GENERAL"}</definedName>
    <definedName name="_______v5_3" hidden="1">{"TAB1",#N/A,TRUE,"GENERAL";"TAB2",#N/A,TRUE,"GENERAL";"TAB3",#N/A,TRUE,"GENERAL";"TAB4",#N/A,TRUE,"GENERAL";"TAB5",#N/A,TRUE,"GENERAL"}</definedName>
    <definedName name="_______v6" hidden="1">{"TAB1",#N/A,TRUE,"GENERAL";"TAB2",#N/A,TRUE,"GENERAL";"TAB3",#N/A,TRUE,"GENERAL";"TAB4",#N/A,TRUE,"GENERAL";"TAB5",#N/A,TRUE,"GENERAL"}</definedName>
    <definedName name="_______v6_1" hidden="1">{"TAB1",#N/A,TRUE,"GENERAL";"TAB2",#N/A,TRUE,"GENERAL";"TAB3",#N/A,TRUE,"GENERAL";"TAB4",#N/A,TRUE,"GENERAL";"TAB5",#N/A,TRUE,"GENERAL"}</definedName>
    <definedName name="_______v6_2" hidden="1">{"TAB1",#N/A,TRUE,"GENERAL";"TAB2",#N/A,TRUE,"GENERAL";"TAB3",#N/A,TRUE,"GENERAL";"TAB4",#N/A,TRUE,"GENERAL";"TAB5",#N/A,TRUE,"GENERAL"}</definedName>
    <definedName name="_______v6_3" hidden="1">{"TAB1",#N/A,TRUE,"GENERAL";"TAB2",#N/A,TRUE,"GENERAL";"TAB3",#N/A,TRUE,"GENERAL";"TAB4",#N/A,TRUE,"GENERAL";"TAB5",#N/A,TRUE,"GENERAL"}</definedName>
    <definedName name="_______v7" hidden="1">{"via1",#N/A,TRUE,"general";"via2",#N/A,TRUE,"general";"via3",#N/A,TRUE,"general"}</definedName>
    <definedName name="_______v7_1" hidden="1">{"via1",#N/A,TRUE,"general";"via2",#N/A,TRUE,"general";"via3",#N/A,TRUE,"general"}</definedName>
    <definedName name="_______v7_2" hidden="1">{"via1",#N/A,TRUE,"general";"via2",#N/A,TRUE,"general";"via3",#N/A,TRUE,"general"}</definedName>
    <definedName name="_______v7_3" hidden="1">{"via1",#N/A,TRUE,"general";"via2",#N/A,TRUE,"general";"via3",#N/A,TRUE,"general"}</definedName>
    <definedName name="_______v8" hidden="1">{"TAB1",#N/A,TRUE,"GENERAL";"TAB2",#N/A,TRUE,"GENERAL";"TAB3",#N/A,TRUE,"GENERAL";"TAB4",#N/A,TRUE,"GENERAL";"TAB5",#N/A,TRUE,"GENERAL"}</definedName>
    <definedName name="_______v8_1" hidden="1">{"TAB1",#N/A,TRUE,"GENERAL";"TAB2",#N/A,TRUE,"GENERAL";"TAB3",#N/A,TRUE,"GENERAL";"TAB4",#N/A,TRUE,"GENERAL";"TAB5",#N/A,TRUE,"GENERAL"}</definedName>
    <definedName name="_______v8_2" hidden="1">{"TAB1",#N/A,TRUE,"GENERAL";"TAB2",#N/A,TRUE,"GENERAL";"TAB3",#N/A,TRUE,"GENERAL";"TAB4",#N/A,TRUE,"GENERAL";"TAB5",#N/A,TRUE,"GENERAL"}</definedName>
    <definedName name="_______v8_3" hidden="1">{"TAB1",#N/A,TRUE,"GENERAL";"TAB2",#N/A,TRUE,"GENERAL";"TAB3",#N/A,TRUE,"GENERAL";"TAB4",#N/A,TRUE,"GENERAL";"TAB5",#N/A,TRUE,"GENERAL"}</definedName>
    <definedName name="_______v9" hidden="1">{"TAB1",#N/A,TRUE,"GENERAL";"TAB2",#N/A,TRUE,"GENERAL";"TAB3",#N/A,TRUE,"GENERAL";"TAB4",#N/A,TRUE,"GENERAL";"TAB5",#N/A,TRUE,"GENERAL"}</definedName>
    <definedName name="_______v9_1" hidden="1">{"TAB1",#N/A,TRUE,"GENERAL";"TAB2",#N/A,TRUE,"GENERAL";"TAB3",#N/A,TRUE,"GENERAL";"TAB4",#N/A,TRUE,"GENERAL";"TAB5",#N/A,TRUE,"GENERAL"}</definedName>
    <definedName name="_______v9_2" hidden="1">{"TAB1",#N/A,TRUE,"GENERAL";"TAB2",#N/A,TRUE,"GENERAL";"TAB3",#N/A,TRUE,"GENERAL";"TAB4",#N/A,TRUE,"GENERAL";"TAB5",#N/A,TRUE,"GENERAL"}</definedName>
    <definedName name="_______v9_3" hidden="1">{"TAB1",#N/A,TRUE,"GENERAL";"TAB2",#N/A,TRUE,"GENERAL";"TAB3",#N/A,TRUE,"GENERAL";"TAB4",#N/A,TRUE,"GENERAL";"TAB5",#N/A,TRUE,"GENERAL"}</definedName>
    <definedName name="_______vfv4" hidden="1">{"via1",#N/A,TRUE,"general";"via2",#N/A,TRUE,"general";"via3",#N/A,TRUE,"general"}</definedName>
    <definedName name="_______vfv4_1" hidden="1">{"via1",#N/A,TRUE,"general";"via2",#N/A,TRUE,"general";"via3",#N/A,TRUE,"general"}</definedName>
    <definedName name="_______vfv4_2" hidden="1">{"via1",#N/A,TRUE,"general";"via2",#N/A,TRUE,"general";"via3",#N/A,TRUE,"general"}</definedName>
    <definedName name="_______vfv4_3" hidden="1">{"via1",#N/A,TRUE,"general";"via2",#N/A,TRUE,"general";"via3",#N/A,TRUE,"general"}</definedName>
    <definedName name="_______x1" hidden="1">{"TAB1",#N/A,TRUE,"GENERAL";"TAB2",#N/A,TRUE,"GENERAL";"TAB3",#N/A,TRUE,"GENERAL";"TAB4",#N/A,TRUE,"GENERAL";"TAB5",#N/A,TRUE,"GENERAL"}</definedName>
    <definedName name="_______x1_1" hidden="1">{"TAB1",#N/A,TRUE,"GENERAL";"TAB2",#N/A,TRUE,"GENERAL";"TAB3",#N/A,TRUE,"GENERAL";"TAB4",#N/A,TRUE,"GENERAL";"TAB5",#N/A,TRUE,"GENERAL"}</definedName>
    <definedName name="_______x1_2" hidden="1">{"TAB1",#N/A,TRUE,"GENERAL";"TAB2",#N/A,TRUE,"GENERAL";"TAB3",#N/A,TRUE,"GENERAL";"TAB4",#N/A,TRUE,"GENERAL";"TAB5",#N/A,TRUE,"GENERAL"}</definedName>
    <definedName name="_______x1_3" hidden="1">{"TAB1",#N/A,TRUE,"GENERAL";"TAB2",#N/A,TRUE,"GENERAL";"TAB3",#N/A,TRUE,"GENERAL";"TAB4",#N/A,TRUE,"GENERAL";"TAB5",#N/A,TRUE,"GENERAL"}</definedName>
    <definedName name="_______x2" hidden="1">{"via1",#N/A,TRUE,"general";"via2",#N/A,TRUE,"general";"via3",#N/A,TRUE,"general"}</definedName>
    <definedName name="_______x2_1" hidden="1">{"via1",#N/A,TRUE,"general";"via2",#N/A,TRUE,"general";"via3",#N/A,TRUE,"general"}</definedName>
    <definedName name="_______x2_2" hidden="1">{"via1",#N/A,TRUE,"general";"via2",#N/A,TRUE,"general";"via3",#N/A,TRUE,"general"}</definedName>
    <definedName name="_______x2_3" hidden="1">{"via1",#N/A,TRUE,"general";"via2",#N/A,TRUE,"general";"via3",#N/A,TRUE,"general"}</definedName>
    <definedName name="_______x3" hidden="1">{"via1",#N/A,TRUE,"general";"via2",#N/A,TRUE,"general";"via3",#N/A,TRUE,"general"}</definedName>
    <definedName name="_______x3_1" hidden="1">{"via1",#N/A,TRUE,"general";"via2",#N/A,TRUE,"general";"via3",#N/A,TRUE,"general"}</definedName>
    <definedName name="_______x3_2" hidden="1">{"via1",#N/A,TRUE,"general";"via2",#N/A,TRUE,"general";"via3",#N/A,TRUE,"general"}</definedName>
    <definedName name="_______x3_3" hidden="1">{"via1",#N/A,TRUE,"general";"via2",#N/A,TRUE,"general";"via3",#N/A,TRUE,"general"}</definedName>
    <definedName name="_______x4" hidden="1">{"via1",#N/A,TRUE,"general";"via2",#N/A,TRUE,"general";"via3",#N/A,TRUE,"general"}</definedName>
    <definedName name="_______x4_1" hidden="1">{"via1",#N/A,TRUE,"general";"via2",#N/A,TRUE,"general";"via3",#N/A,TRUE,"general"}</definedName>
    <definedName name="_______x4_2" hidden="1">{"via1",#N/A,TRUE,"general";"via2",#N/A,TRUE,"general";"via3",#N/A,TRUE,"general"}</definedName>
    <definedName name="_______x4_3" hidden="1">{"via1",#N/A,TRUE,"general";"via2",#N/A,TRUE,"general";"via3",#N/A,TRUE,"general"}</definedName>
    <definedName name="_______x5" hidden="1">{"TAB1",#N/A,TRUE,"GENERAL";"TAB2",#N/A,TRUE,"GENERAL";"TAB3",#N/A,TRUE,"GENERAL";"TAB4",#N/A,TRUE,"GENERAL";"TAB5",#N/A,TRUE,"GENERAL"}</definedName>
    <definedName name="_______x5_1" hidden="1">{"TAB1",#N/A,TRUE,"GENERAL";"TAB2",#N/A,TRUE,"GENERAL";"TAB3",#N/A,TRUE,"GENERAL";"TAB4",#N/A,TRUE,"GENERAL";"TAB5",#N/A,TRUE,"GENERAL"}</definedName>
    <definedName name="_______x5_2" hidden="1">{"TAB1",#N/A,TRUE,"GENERAL";"TAB2",#N/A,TRUE,"GENERAL";"TAB3",#N/A,TRUE,"GENERAL";"TAB4",#N/A,TRUE,"GENERAL";"TAB5",#N/A,TRUE,"GENERAL"}</definedName>
    <definedName name="_______x5_3" hidden="1">{"TAB1",#N/A,TRUE,"GENERAL";"TAB2",#N/A,TRUE,"GENERAL";"TAB3",#N/A,TRUE,"GENERAL";"TAB4",#N/A,TRUE,"GENERAL";"TAB5",#N/A,TRUE,"GENERAL"}</definedName>
    <definedName name="_______x6" hidden="1">{"TAB1",#N/A,TRUE,"GENERAL";"TAB2",#N/A,TRUE,"GENERAL";"TAB3",#N/A,TRUE,"GENERAL";"TAB4",#N/A,TRUE,"GENERAL";"TAB5",#N/A,TRUE,"GENERAL"}</definedName>
    <definedName name="_______x6_1" hidden="1">{"TAB1",#N/A,TRUE,"GENERAL";"TAB2",#N/A,TRUE,"GENERAL";"TAB3",#N/A,TRUE,"GENERAL";"TAB4",#N/A,TRUE,"GENERAL";"TAB5",#N/A,TRUE,"GENERAL"}</definedName>
    <definedName name="_______x6_2" hidden="1">{"TAB1",#N/A,TRUE,"GENERAL";"TAB2",#N/A,TRUE,"GENERAL";"TAB3",#N/A,TRUE,"GENERAL";"TAB4",#N/A,TRUE,"GENERAL";"TAB5",#N/A,TRUE,"GENERAL"}</definedName>
    <definedName name="_______x6_3" hidden="1">{"TAB1",#N/A,TRUE,"GENERAL";"TAB2",#N/A,TRUE,"GENERAL";"TAB3",#N/A,TRUE,"GENERAL";"TAB4",#N/A,TRUE,"GENERAL";"TAB5",#N/A,TRUE,"GENERAL"}</definedName>
    <definedName name="_______x7" hidden="1">{"TAB1",#N/A,TRUE,"GENERAL";"TAB2",#N/A,TRUE,"GENERAL";"TAB3",#N/A,TRUE,"GENERAL";"TAB4",#N/A,TRUE,"GENERAL";"TAB5",#N/A,TRUE,"GENERAL"}</definedName>
    <definedName name="_______x7_1" hidden="1">{"TAB1",#N/A,TRUE,"GENERAL";"TAB2",#N/A,TRUE,"GENERAL";"TAB3",#N/A,TRUE,"GENERAL";"TAB4",#N/A,TRUE,"GENERAL";"TAB5",#N/A,TRUE,"GENERAL"}</definedName>
    <definedName name="_______x7_2" hidden="1">{"TAB1",#N/A,TRUE,"GENERAL";"TAB2",#N/A,TRUE,"GENERAL";"TAB3",#N/A,TRUE,"GENERAL";"TAB4",#N/A,TRUE,"GENERAL";"TAB5",#N/A,TRUE,"GENERAL"}</definedName>
    <definedName name="_______x7_3" hidden="1">{"TAB1",#N/A,TRUE,"GENERAL";"TAB2",#N/A,TRUE,"GENERAL";"TAB3",#N/A,TRUE,"GENERAL";"TAB4",#N/A,TRUE,"GENERAL";"TAB5",#N/A,TRUE,"GENERAL"}</definedName>
    <definedName name="_______x8" hidden="1">{"via1",#N/A,TRUE,"general";"via2",#N/A,TRUE,"general";"via3",#N/A,TRUE,"general"}</definedName>
    <definedName name="_______x8_1" hidden="1">{"via1",#N/A,TRUE,"general";"via2",#N/A,TRUE,"general";"via3",#N/A,TRUE,"general"}</definedName>
    <definedName name="_______x8_2" hidden="1">{"via1",#N/A,TRUE,"general";"via2",#N/A,TRUE,"general";"via3",#N/A,TRUE,"general"}</definedName>
    <definedName name="_______x8_3" hidden="1">{"via1",#N/A,TRUE,"general";"via2",#N/A,TRUE,"general";"via3",#N/A,TRUE,"general"}</definedName>
    <definedName name="_______x9" hidden="1">{"TAB1",#N/A,TRUE,"GENERAL";"TAB2",#N/A,TRUE,"GENERAL";"TAB3",#N/A,TRUE,"GENERAL";"TAB4",#N/A,TRUE,"GENERAL";"TAB5",#N/A,TRUE,"GENERAL"}</definedName>
    <definedName name="_______x9_1" hidden="1">{"TAB1",#N/A,TRUE,"GENERAL";"TAB2",#N/A,TRUE,"GENERAL";"TAB3",#N/A,TRUE,"GENERAL";"TAB4",#N/A,TRUE,"GENERAL";"TAB5",#N/A,TRUE,"GENERAL"}</definedName>
    <definedName name="_______x9_2" hidden="1">{"TAB1",#N/A,TRUE,"GENERAL";"TAB2",#N/A,TRUE,"GENERAL";"TAB3",#N/A,TRUE,"GENERAL";"TAB4",#N/A,TRUE,"GENERAL";"TAB5",#N/A,TRUE,"GENERAL"}</definedName>
    <definedName name="_______x9_3" hidden="1">{"TAB1",#N/A,TRUE,"GENERAL";"TAB2",#N/A,TRUE,"GENERAL";"TAB3",#N/A,TRUE,"GENERAL";"TAB4",#N/A,TRUE,"GENERAL";"TAB5",#N/A,TRUE,"GENERAL"}</definedName>
    <definedName name="_______y2" hidden="1">{"TAB1",#N/A,TRUE,"GENERAL";"TAB2",#N/A,TRUE,"GENERAL";"TAB3",#N/A,TRUE,"GENERAL";"TAB4",#N/A,TRUE,"GENERAL";"TAB5",#N/A,TRUE,"GENERAL"}</definedName>
    <definedName name="_______y2_1" hidden="1">{"TAB1",#N/A,TRUE,"GENERAL";"TAB2",#N/A,TRUE,"GENERAL";"TAB3",#N/A,TRUE,"GENERAL";"TAB4",#N/A,TRUE,"GENERAL";"TAB5",#N/A,TRUE,"GENERAL"}</definedName>
    <definedName name="_______y2_2" hidden="1">{"TAB1",#N/A,TRUE,"GENERAL";"TAB2",#N/A,TRUE,"GENERAL";"TAB3",#N/A,TRUE,"GENERAL";"TAB4",#N/A,TRUE,"GENERAL";"TAB5",#N/A,TRUE,"GENERAL"}</definedName>
    <definedName name="_______y2_3" hidden="1">{"TAB1",#N/A,TRUE,"GENERAL";"TAB2",#N/A,TRUE,"GENERAL";"TAB3",#N/A,TRUE,"GENERAL";"TAB4",#N/A,TRUE,"GENERAL";"TAB5",#N/A,TRUE,"GENERAL"}</definedName>
    <definedName name="_______y3" hidden="1">{"via1",#N/A,TRUE,"general";"via2",#N/A,TRUE,"general";"via3",#N/A,TRUE,"general"}</definedName>
    <definedName name="_______y3_1" hidden="1">{"via1",#N/A,TRUE,"general";"via2",#N/A,TRUE,"general";"via3",#N/A,TRUE,"general"}</definedName>
    <definedName name="_______y3_2" hidden="1">{"via1",#N/A,TRUE,"general";"via2",#N/A,TRUE,"general";"via3",#N/A,TRUE,"general"}</definedName>
    <definedName name="_______y3_3" hidden="1">{"via1",#N/A,TRUE,"general";"via2",#N/A,TRUE,"general";"via3",#N/A,TRUE,"general"}</definedName>
    <definedName name="_______y4" hidden="1">{"via1",#N/A,TRUE,"general";"via2",#N/A,TRUE,"general";"via3",#N/A,TRUE,"general"}</definedName>
    <definedName name="_______y4_1" hidden="1">{"via1",#N/A,TRUE,"general";"via2",#N/A,TRUE,"general";"via3",#N/A,TRUE,"general"}</definedName>
    <definedName name="_______y4_2" hidden="1">{"via1",#N/A,TRUE,"general";"via2",#N/A,TRUE,"general";"via3",#N/A,TRUE,"general"}</definedName>
    <definedName name="_______y4_3" hidden="1">{"via1",#N/A,TRUE,"general";"via2",#N/A,TRUE,"general";"via3",#N/A,TRUE,"general"}</definedName>
    <definedName name="_______y5" hidden="1">{"TAB1",#N/A,TRUE,"GENERAL";"TAB2",#N/A,TRUE,"GENERAL";"TAB3",#N/A,TRUE,"GENERAL";"TAB4",#N/A,TRUE,"GENERAL";"TAB5",#N/A,TRUE,"GENERAL"}</definedName>
    <definedName name="_______y5_1" hidden="1">{"TAB1",#N/A,TRUE,"GENERAL";"TAB2",#N/A,TRUE,"GENERAL";"TAB3",#N/A,TRUE,"GENERAL";"TAB4",#N/A,TRUE,"GENERAL";"TAB5",#N/A,TRUE,"GENERAL"}</definedName>
    <definedName name="_______y5_2" hidden="1">{"TAB1",#N/A,TRUE,"GENERAL";"TAB2",#N/A,TRUE,"GENERAL";"TAB3",#N/A,TRUE,"GENERAL";"TAB4",#N/A,TRUE,"GENERAL";"TAB5",#N/A,TRUE,"GENERAL"}</definedName>
    <definedName name="_______y5_3" hidden="1">{"TAB1",#N/A,TRUE,"GENERAL";"TAB2",#N/A,TRUE,"GENERAL";"TAB3",#N/A,TRUE,"GENERAL";"TAB4",#N/A,TRUE,"GENERAL";"TAB5",#N/A,TRUE,"GENERAL"}</definedName>
    <definedName name="_______y6" hidden="1">{"via1",#N/A,TRUE,"general";"via2",#N/A,TRUE,"general";"via3",#N/A,TRUE,"general"}</definedName>
    <definedName name="_______y6_1" hidden="1">{"via1",#N/A,TRUE,"general";"via2",#N/A,TRUE,"general";"via3",#N/A,TRUE,"general"}</definedName>
    <definedName name="_______y6_2" hidden="1">{"via1",#N/A,TRUE,"general";"via2",#N/A,TRUE,"general";"via3",#N/A,TRUE,"general"}</definedName>
    <definedName name="_______y6_3" hidden="1">{"via1",#N/A,TRUE,"general";"via2",#N/A,TRUE,"general";"via3",#N/A,TRUE,"general"}</definedName>
    <definedName name="_______y7" hidden="1">{"via1",#N/A,TRUE,"general";"via2",#N/A,TRUE,"general";"via3",#N/A,TRUE,"general"}</definedName>
    <definedName name="_______y7_1" hidden="1">{"via1",#N/A,TRUE,"general";"via2",#N/A,TRUE,"general";"via3",#N/A,TRUE,"general"}</definedName>
    <definedName name="_______y7_2" hidden="1">{"via1",#N/A,TRUE,"general";"via2",#N/A,TRUE,"general";"via3",#N/A,TRUE,"general"}</definedName>
    <definedName name="_______y7_3" hidden="1">{"via1",#N/A,TRUE,"general";"via2",#N/A,TRUE,"general";"via3",#N/A,TRUE,"general"}</definedName>
    <definedName name="_______y8" hidden="1">{"via1",#N/A,TRUE,"general";"via2",#N/A,TRUE,"general";"via3",#N/A,TRUE,"general"}</definedName>
    <definedName name="_______y8_1" hidden="1">{"via1",#N/A,TRUE,"general";"via2",#N/A,TRUE,"general";"via3",#N/A,TRUE,"general"}</definedName>
    <definedName name="_______y8_2" hidden="1">{"via1",#N/A,TRUE,"general";"via2",#N/A,TRUE,"general";"via3",#N/A,TRUE,"general"}</definedName>
    <definedName name="_______y8_3" hidden="1">{"via1",#N/A,TRUE,"general";"via2",#N/A,TRUE,"general";"via3",#N/A,TRUE,"general"}</definedName>
    <definedName name="_______y9" hidden="1">{"TAB1",#N/A,TRUE,"GENERAL";"TAB2",#N/A,TRUE,"GENERAL";"TAB3",#N/A,TRUE,"GENERAL";"TAB4",#N/A,TRUE,"GENERAL";"TAB5",#N/A,TRUE,"GENERAL"}</definedName>
    <definedName name="_______y9_1" hidden="1">{"TAB1",#N/A,TRUE,"GENERAL";"TAB2",#N/A,TRUE,"GENERAL";"TAB3",#N/A,TRUE,"GENERAL";"TAB4",#N/A,TRUE,"GENERAL";"TAB5",#N/A,TRUE,"GENERAL"}</definedName>
    <definedName name="_______y9_2" hidden="1">{"TAB1",#N/A,TRUE,"GENERAL";"TAB2",#N/A,TRUE,"GENERAL";"TAB3",#N/A,TRUE,"GENERAL";"TAB4",#N/A,TRUE,"GENERAL";"TAB5",#N/A,TRUE,"GENERAL"}</definedName>
    <definedName name="_______y9_3" hidden="1">{"TAB1",#N/A,TRUE,"GENERAL";"TAB2",#N/A,TRUE,"GENERAL";"TAB3",#N/A,TRUE,"GENERAL";"TAB4",#N/A,TRUE,"GENERAL";"TAB5",#N/A,TRUE,"GENERAL"}</definedName>
    <definedName name="_______z1" hidden="1">{"TAB1",#N/A,TRUE,"GENERAL";"TAB2",#N/A,TRUE,"GENERAL";"TAB3",#N/A,TRUE,"GENERAL";"TAB4",#N/A,TRUE,"GENERAL";"TAB5",#N/A,TRUE,"GENERAL"}</definedName>
    <definedName name="_______z1_1" hidden="1">{"TAB1",#N/A,TRUE,"GENERAL";"TAB2",#N/A,TRUE,"GENERAL";"TAB3",#N/A,TRUE,"GENERAL";"TAB4",#N/A,TRUE,"GENERAL";"TAB5",#N/A,TRUE,"GENERAL"}</definedName>
    <definedName name="_______z1_2" hidden="1">{"TAB1",#N/A,TRUE,"GENERAL";"TAB2",#N/A,TRUE,"GENERAL";"TAB3",#N/A,TRUE,"GENERAL";"TAB4",#N/A,TRUE,"GENERAL";"TAB5",#N/A,TRUE,"GENERAL"}</definedName>
    <definedName name="_______z1_3" hidden="1">{"TAB1",#N/A,TRUE,"GENERAL";"TAB2",#N/A,TRUE,"GENERAL";"TAB3",#N/A,TRUE,"GENERAL";"TAB4",#N/A,TRUE,"GENERAL";"TAB5",#N/A,TRUE,"GENERAL"}</definedName>
    <definedName name="_______z2" hidden="1">{"via1",#N/A,TRUE,"general";"via2",#N/A,TRUE,"general";"via3",#N/A,TRUE,"general"}</definedName>
    <definedName name="_______z2_1" hidden="1">{"via1",#N/A,TRUE,"general";"via2",#N/A,TRUE,"general";"via3",#N/A,TRUE,"general"}</definedName>
    <definedName name="_______z2_2" hidden="1">{"via1",#N/A,TRUE,"general";"via2",#N/A,TRUE,"general";"via3",#N/A,TRUE,"general"}</definedName>
    <definedName name="_______z2_3" hidden="1">{"via1",#N/A,TRUE,"general";"via2",#N/A,TRUE,"general";"via3",#N/A,TRUE,"general"}</definedName>
    <definedName name="_______z3" hidden="1">{"via1",#N/A,TRUE,"general";"via2",#N/A,TRUE,"general";"via3",#N/A,TRUE,"general"}</definedName>
    <definedName name="_______z3_1" hidden="1">{"via1",#N/A,TRUE,"general";"via2",#N/A,TRUE,"general";"via3",#N/A,TRUE,"general"}</definedName>
    <definedName name="_______z3_2" hidden="1">{"via1",#N/A,TRUE,"general";"via2",#N/A,TRUE,"general";"via3",#N/A,TRUE,"general"}</definedName>
    <definedName name="_______z3_3" hidden="1">{"via1",#N/A,TRUE,"general";"via2",#N/A,TRUE,"general";"via3",#N/A,TRUE,"general"}</definedName>
    <definedName name="_______z4" hidden="1">{"TAB1",#N/A,TRUE,"GENERAL";"TAB2",#N/A,TRUE,"GENERAL";"TAB3",#N/A,TRUE,"GENERAL";"TAB4",#N/A,TRUE,"GENERAL";"TAB5",#N/A,TRUE,"GENERAL"}</definedName>
    <definedName name="_______z4_1" hidden="1">{"TAB1",#N/A,TRUE,"GENERAL";"TAB2",#N/A,TRUE,"GENERAL";"TAB3",#N/A,TRUE,"GENERAL";"TAB4",#N/A,TRUE,"GENERAL";"TAB5",#N/A,TRUE,"GENERAL"}</definedName>
    <definedName name="_______z4_2" hidden="1">{"TAB1",#N/A,TRUE,"GENERAL";"TAB2",#N/A,TRUE,"GENERAL";"TAB3",#N/A,TRUE,"GENERAL";"TAB4",#N/A,TRUE,"GENERAL";"TAB5",#N/A,TRUE,"GENERAL"}</definedName>
    <definedName name="_______z4_3" hidden="1">{"TAB1",#N/A,TRUE,"GENERAL";"TAB2",#N/A,TRUE,"GENERAL";"TAB3",#N/A,TRUE,"GENERAL";"TAB4",#N/A,TRUE,"GENERAL";"TAB5",#N/A,TRUE,"GENERAL"}</definedName>
    <definedName name="_______z5" hidden="1">{"via1",#N/A,TRUE,"general";"via2",#N/A,TRUE,"general";"via3",#N/A,TRUE,"general"}</definedName>
    <definedName name="_______z5_1" hidden="1">{"via1",#N/A,TRUE,"general";"via2",#N/A,TRUE,"general";"via3",#N/A,TRUE,"general"}</definedName>
    <definedName name="_______z5_2" hidden="1">{"via1",#N/A,TRUE,"general";"via2",#N/A,TRUE,"general";"via3",#N/A,TRUE,"general"}</definedName>
    <definedName name="_______z5_3" hidden="1">{"via1",#N/A,TRUE,"general";"via2",#N/A,TRUE,"general";"via3",#N/A,TRUE,"general"}</definedName>
    <definedName name="_______z6" hidden="1">{"TAB1",#N/A,TRUE,"GENERAL";"TAB2",#N/A,TRUE,"GENERAL";"TAB3",#N/A,TRUE,"GENERAL";"TAB4",#N/A,TRUE,"GENERAL";"TAB5",#N/A,TRUE,"GENERAL"}</definedName>
    <definedName name="_______z6_1" hidden="1">{"TAB1",#N/A,TRUE,"GENERAL";"TAB2",#N/A,TRUE,"GENERAL";"TAB3",#N/A,TRUE,"GENERAL";"TAB4",#N/A,TRUE,"GENERAL";"TAB5",#N/A,TRUE,"GENERAL"}</definedName>
    <definedName name="_______z6_2" hidden="1">{"TAB1",#N/A,TRUE,"GENERAL";"TAB2",#N/A,TRUE,"GENERAL";"TAB3",#N/A,TRUE,"GENERAL";"TAB4",#N/A,TRUE,"GENERAL";"TAB5",#N/A,TRUE,"GENERAL"}</definedName>
    <definedName name="_______z6_3" hidden="1">{"TAB1",#N/A,TRUE,"GENERAL";"TAB2",#N/A,TRUE,"GENERAL";"TAB3",#N/A,TRUE,"GENERAL";"TAB4",#N/A,TRUE,"GENERAL";"TAB5",#N/A,TRUE,"GENERAL"}</definedName>
    <definedName name="______a1" hidden="1">{"TAB1",#N/A,TRUE,"GENERAL";"TAB2",#N/A,TRUE,"GENERAL";"TAB3",#N/A,TRUE,"GENERAL";"TAB4",#N/A,TRUE,"GENERAL";"TAB5",#N/A,TRUE,"GENERAL"}</definedName>
    <definedName name="______a1_1" hidden="1">{"TAB1",#N/A,TRUE,"GENERAL";"TAB2",#N/A,TRUE,"GENERAL";"TAB3",#N/A,TRUE,"GENERAL";"TAB4",#N/A,TRUE,"GENERAL";"TAB5",#N/A,TRUE,"GENERAL"}</definedName>
    <definedName name="______a1_2" hidden="1">{"TAB1",#N/A,TRUE,"GENERAL";"TAB2",#N/A,TRUE,"GENERAL";"TAB3",#N/A,TRUE,"GENERAL";"TAB4",#N/A,TRUE,"GENERAL";"TAB5",#N/A,TRUE,"GENERAL"}</definedName>
    <definedName name="______a1_3" hidden="1">{"TAB1",#N/A,TRUE,"GENERAL";"TAB2",#N/A,TRUE,"GENERAL";"TAB3",#N/A,TRUE,"GENERAL";"TAB4",#N/A,TRUE,"GENERAL";"TAB5",#N/A,TRUE,"GENERAL"}</definedName>
    <definedName name="______a3" hidden="1">{"TAB1",#N/A,TRUE,"GENERAL";"TAB2",#N/A,TRUE,"GENERAL";"TAB3",#N/A,TRUE,"GENERAL";"TAB4",#N/A,TRUE,"GENERAL";"TAB5",#N/A,TRUE,"GENERAL"}</definedName>
    <definedName name="______a3_1" hidden="1">{"TAB1",#N/A,TRUE,"GENERAL";"TAB2",#N/A,TRUE,"GENERAL";"TAB3",#N/A,TRUE,"GENERAL";"TAB4",#N/A,TRUE,"GENERAL";"TAB5",#N/A,TRUE,"GENERAL"}</definedName>
    <definedName name="______a3_2" hidden="1">{"TAB1",#N/A,TRUE,"GENERAL";"TAB2",#N/A,TRUE,"GENERAL";"TAB3",#N/A,TRUE,"GENERAL";"TAB4",#N/A,TRUE,"GENERAL";"TAB5",#N/A,TRUE,"GENERAL"}</definedName>
    <definedName name="______a3_3" hidden="1">{"TAB1",#N/A,TRUE,"GENERAL";"TAB2",#N/A,TRUE,"GENERAL";"TAB3",#N/A,TRUE,"GENERAL";"TAB4",#N/A,TRUE,"GENERAL";"TAB5",#N/A,TRUE,"GENERAL"}</definedName>
    <definedName name="______a4" hidden="1">{"via1",#N/A,TRUE,"general";"via2",#N/A,TRUE,"general";"via3",#N/A,TRUE,"general"}</definedName>
    <definedName name="______a4_1" hidden="1">{"via1",#N/A,TRUE,"general";"via2",#N/A,TRUE,"general";"via3",#N/A,TRUE,"general"}</definedName>
    <definedName name="______a4_2" hidden="1">{"via1",#N/A,TRUE,"general";"via2",#N/A,TRUE,"general";"via3",#N/A,TRUE,"general"}</definedName>
    <definedName name="______a4_3" hidden="1">{"via1",#N/A,TRUE,"general";"via2",#N/A,TRUE,"general";"via3",#N/A,TRUE,"general"}</definedName>
    <definedName name="______a5" hidden="1">{"TAB1",#N/A,TRUE,"GENERAL";"TAB2",#N/A,TRUE,"GENERAL";"TAB3",#N/A,TRUE,"GENERAL";"TAB4",#N/A,TRUE,"GENERAL";"TAB5",#N/A,TRUE,"GENERAL"}</definedName>
    <definedName name="______a5_1" hidden="1">{"TAB1",#N/A,TRUE,"GENERAL";"TAB2",#N/A,TRUE,"GENERAL";"TAB3",#N/A,TRUE,"GENERAL";"TAB4",#N/A,TRUE,"GENERAL";"TAB5",#N/A,TRUE,"GENERAL"}</definedName>
    <definedName name="______a5_2" hidden="1">{"TAB1",#N/A,TRUE,"GENERAL";"TAB2",#N/A,TRUE,"GENERAL";"TAB3",#N/A,TRUE,"GENERAL";"TAB4",#N/A,TRUE,"GENERAL";"TAB5",#N/A,TRUE,"GENERAL"}</definedName>
    <definedName name="______a5_3" hidden="1">{"TAB1",#N/A,TRUE,"GENERAL";"TAB2",#N/A,TRUE,"GENERAL";"TAB3",#N/A,TRUE,"GENERAL";"TAB4",#N/A,TRUE,"GENERAL";"TAB5",#N/A,TRUE,"GENERAL"}</definedName>
    <definedName name="______a6" hidden="1">{"TAB1",#N/A,TRUE,"GENERAL";"TAB2",#N/A,TRUE,"GENERAL";"TAB3",#N/A,TRUE,"GENERAL";"TAB4",#N/A,TRUE,"GENERAL";"TAB5",#N/A,TRUE,"GENERAL"}</definedName>
    <definedName name="______a6_1" hidden="1">{"TAB1",#N/A,TRUE,"GENERAL";"TAB2",#N/A,TRUE,"GENERAL";"TAB3",#N/A,TRUE,"GENERAL";"TAB4",#N/A,TRUE,"GENERAL";"TAB5",#N/A,TRUE,"GENERAL"}</definedName>
    <definedName name="______a6_2" hidden="1">{"TAB1",#N/A,TRUE,"GENERAL";"TAB2",#N/A,TRUE,"GENERAL";"TAB3",#N/A,TRUE,"GENERAL";"TAB4",#N/A,TRUE,"GENERAL";"TAB5",#N/A,TRUE,"GENERAL"}</definedName>
    <definedName name="______a6_3" hidden="1">{"TAB1",#N/A,TRUE,"GENERAL";"TAB2",#N/A,TRUE,"GENERAL";"TAB3",#N/A,TRUE,"GENERAL";"TAB4",#N/A,TRUE,"GENERAL";"TAB5",#N/A,TRUE,"GENERAL"}</definedName>
    <definedName name="______AFC1">[3]INV!$A$25:$D$28</definedName>
    <definedName name="______AFC3">[3]INV!$F$25:$I$28</definedName>
    <definedName name="______AFC5">[3]INV!$K$25:$N$28</definedName>
    <definedName name="______b2" hidden="1">{"TAB1",#N/A,TRUE,"GENERAL";"TAB2",#N/A,TRUE,"GENERAL";"TAB3",#N/A,TRUE,"GENERAL";"TAB4",#N/A,TRUE,"GENERAL";"TAB5",#N/A,TRUE,"GENERAL"}</definedName>
    <definedName name="______b2_1" hidden="1">{"TAB1",#N/A,TRUE,"GENERAL";"TAB2",#N/A,TRUE,"GENERAL";"TAB3",#N/A,TRUE,"GENERAL";"TAB4",#N/A,TRUE,"GENERAL";"TAB5",#N/A,TRUE,"GENERAL"}</definedName>
    <definedName name="______b2_2" hidden="1">{"TAB1",#N/A,TRUE,"GENERAL";"TAB2",#N/A,TRUE,"GENERAL";"TAB3",#N/A,TRUE,"GENERAL";"TAB4",#N/A,TRUE,"GENERAL";"TAB5",#N/A,TRUE,"GENERAL"}</definedName>
    <definedName name="______b2_3" hidden="1">{"TAB1",#N/A,TRUE,"GENERAL";"TAB2",#N/A,TRUE,"GENERAL";"TAB3",#N/A,TRUE,"GENERAL";"TAB4",#N/A,TRUE,"GENERAL";"TAB5",#N/A,TRUE,"GENERAL"}</definedName>
    <definedName name="______b3" hidden="1">{"TAB1",#N/A,TRUE,"GENERAL";"TAB2",#N/A,TRUE,"GENERAL";"TAB3",#N/A,TRUE,"GENERAL";"TAB4",#N/A,TRUE,"GENERAL";"TAB5",#N/A,TRUE,"GENERAL"}</definedName>
    <definedName name="______b3_1" hidden="1">{"TAB1",#N/A,TRUE,"GENERAL";"TAB2",#N/A,TRUE,"GENERAL";"TAB3",#N/A,TRUE,"GENERAL";"TAB4",#N/A,TRUE,"GENERAL";"TAB5",#N/A,TRUE,"GENERAL"}</definedName>
    <definedName name="______b3_2" hidden="1">{"TAB1",#N/A,TRUE,"GENERAL";"TAB2",#N/A,TRUE,"GENERAL";"TAB3",#N/A,TRUE,"GENERAL";"TAB4",#N/A,TRUE,"GENERAL";"TAB5",#N/A,TRUE,"GENERAL"}</definedName>
    <definedName name="______b3_3" hidden="1">{"TAB1",#N/A,TRUE,"GENERAL";"TAB2",#N/A,TRUE,"GENERAL";"TAB3",#N/A,TRUE,"GENERAL";"TAB4",#N/A,TRUE,"GENERAL";"TAB5",#N/A,TRUE,"GENERAL"}</definedName>
    <definedName name="______b4" hidden="1">{"TAB1",#N/A,TRUE,"GENERAL";"TAB2",#N/A,TRUE,"GENERAL";"TAB3",#N/A,TRUE,"GENERAL";"TAB4",#N/A,TRUE,"GENERAL";"TAB5",#N/A,TRUE,"GENERAL"}</definedName>
    <definedName name="______b4_1" hidden="1">{"TAB1",#N/A,TRUE,"GENERAL";"TAB2",#N/A,TRUE,"GENERAL";"TAB3",#N/A,TRUE,"GENERAL";"TAB4",#N/A,TRUE,"GENERAL";"TAB5",#N/A,TRUE,"GENERAL"}</definedName>
    <definedName name="______b4_2" hidden="1">{"TAB1",#N/A,TRUE,"GENERAL";"TAB2",#N/A,TRUE,"GENERAL";"TAB3",#N/A,TRUE,"GENERAL";"TAB4",#N/A,TRUE,"GENERAL";"TAB5",#N/A,TRUE,"GENERAL"}</definedName>
    <definedName name="______b4_3" hidden="1">{"TAB1",#N/A,TRUE,"GENERAL";"TAB2",#N/A,TRUE,"GENERAL";"TAB3",#N/A,TRUE,"GENERAL";"TAB4",#N/A,TRUE,"GENERAL";"TAB5",#N/A,TRUE,"GENERAL"}</definedName>
    <definedName name="______b5" hidden="1">{"TAB1",#N/A,TRUE,"GENERAL";"TAB2",#N/A,TRUE,"GENERAL";"TAB3",#N/A,TRUE,"GENERAL";"TAB4",#N/A,TRUE,"GENERAL";"TAB5",#N/A,TRUE,"GENERAL"}</definedName>
    <definedName name="______b5_1" hidden="1">{"TAB1",#N/A,TRUE,"GENERAL";"TAB2",#N/A,TRUE,"GENERAL";"TAB3",#N/A,TRUE,"GENERAL";"TAB4",#N/A,TRUE,"GENERAL";"TAB5",#N/A,TRUE,"GENERAL"}</definedName>
    <definedName name="______b5_2" hidden="1">{"TAB1",#N/A,TRUE,"GENERAL";"TAB2",#N/A,TRUE,"GENERAL";"TAB3",#N/A,TRUE,"GENERAL";"TAB4",#N/A,TRUE,"GENERAL";"TAB5",#N/A,TRUE,"GENERAL"}</definedName>
    <definedName name="______b5_3" hidden="1">{"TAB1",#N/A,TRUE,"GENERAL";"TAB2",#N/A,TRUE,"GENERAL";"TAB3",#N/A,TRUE,"GENERAL";"TAB4",#N/A,TRUE,"GENERAL";"TAB5",#N/A,TRUE,"GENERAL"}</definedName>
    <definedName name="______b6" hidden="1">{"TAB1",#N/A,TRUE,"GENERAL";"TAB2",#N/A,TRUE,"GENERAL";"TAB3",#N/A,TRUE,"GENERAL";"TAB4",#N/A,TRUE,"GENERAL";"TAB5",#N/A,TRUE,"GENERAL"}</definedName>
    <definedName name="______b6_1" hidden="1">{"TAB1",#N/A,TRUE,"GENERAL";"TAB2",#N/A,TRUE,"GENERAL";"TAB3",#N/A,TRUE,"GENERAL";"TAB4",#N/A,TRUE,"GENERAL";"TAB5",#N/A,TRUE,"GENERAL"}</definedName>
    <definedName name="______b6_2" hidden="1">{"TAB1",#N/A,TRUE,"GENERAL";"TAB2",#N/A,TRUE,"GENERAL";"TAB3",#N/A,TRUE,"GENERAL";"TAB4",#N/A,TRUE,"GENERAL";"TAB5",#N/A,TRUE,"GENERAL"}</definedName>
    <definedName name="______b6_3" hidden="1">{"TAB1",#N/A,TRUE,"GENERAL";"TAB2",#N/A,TRUE,"GENERAL";"TAB3",#N/A,TRUE,"GENERAL";"TAB4",#N/A,TRUE,"GENERAL";"TAB5",#N/A,TRUE,"GENERAL"}</definedName>
    <definedName name="______b7" hidden="1">{"via1",#N/A,TRUE,"general";"via2",#N/A,TRUE,"general";"via3",#N/A,TRUE,"general"}</definedName>
    <definedName name="______b7_1" hidden="1">{"via1",#N/A,TRUE,"general";"via2",#N/A,TRUE,"general";"via3",#N/A,TRUE,"general"}</definedName>
    <definedName name="______b7_2" hidden="1">{"via1",#N/A,TRUE,"general";"via2",#N/A,TRUE,"general";"via3",#N/A,TRUE,"general"}</definedName>
    <definedName name="______b7_3" hidden="1">{"via1",#N/A,TRUE,"general";"via2",#N/A,TRUE,"general";"via3",#N/A,TRUE,"general"}</definedName>
    <definedName name="______b8" hidden="1">{"via1",#N/A,TRUE,"general";"via2",#N/A,TRUE,"general";"via3",#N/A,TRUE,"general"}</definedName>
    <definedName name="______b8_1" hidden="1">{"via1",#N/A,TRUE,"general";"via2",#N/A,TRUE,"general";"via3",#N/A,TRUE,"general"}</definedName>
    <definedName name="______b8_2" hidden="1">{"via1",#N/A,TRUE,"general";"via2",#N/A,TRUE,"general";"via3",#N/A,TRUE,"general"}</definedName>
    <definedName name="______b8_3" hidden="1">{"via1",#N/A,TRUE,"general";"via2",#N/A,TRUE,"general";"via3",#N/A,TRUE,"general"}</definedName>
    <definedName name="______bb9" hidden="1">{"TAB1",#N/A,TRUE,"GENERAL";"TAB2",#N/A,TRUE,"GENERAL";"TAB3",#N/A,TRUE,"GENERAL";"TAB4",#N/A,TRUE,"GENERAL";"TAB5",#N/A,TRUE,"GENERAL"}</definedName>
    <definedName name="______bb9_1" hidden="1">{"TAB1",#N/A,TRUE,"GENERAL";"TAB2",#N/A,TRUE,"GENERAL";"TAB3",#N/A,TRUE,"GENERAL";"TAB4",#N/A,TRUE,"GENERAL";"TAB5",#N/A,TRUE,"GENERAL"}</definedName>
    <definedName name="______bb9_2" hidden="1">{"TAB1",#N/A,TRUE,"GENERAL";"TAB2",#N/A,TRUE,"GENERAL";"TAB3",#N/A,TRUE,"GENERAL";"TAB4",#N/A,TRUE,"GENERAL";"TAB5",#N/A,TRUE,"GENERAL"}</definedName>
    <definedName name="______bb9_3" hidden="1">{"TAB1",#N/A,TRUE,"GENERAL";"TAB2",#N/A,TRUE,"GENERAL";"TAB3",#N/A,TRUE,"GENERAL";"TAB4",#N/A,TRUE,"GENERAL";"TAB5",#N/A,TRUE,"GENERAL"}</definedName>
    <definedName name="______bgb5" hidden="1">{"TAB1",#N/A,TRUE,"GENERAL";"TAB2",#N/A,TRUE,"GENERAL";"TAB3",#N/A,TRUE,"GENERAL";"TAB4",#N/A,TRUE,"GENERAL";"TAB5",#N/A,TRUE,"GENERAL"}</definedName>
    <definedName name="______bgb5_1" hidden="1">{"TAB1",#N/A,TRUE,"GENERAL";"TAB2",#N/A,TRUE,"GENERAL";"TAB3",#N/A,TRUE,"GENERAL";"TAB4",#N/A,TRUE,"GENERAL";"TAB5",#N/A,TRUE,"GENERAL"}</definedName>
    <definedName name="______bgb5_2" hidden="1">{"TAB1",#N/A,TRUE,"GENERAL";"TAB2",#N/A,TRUE,"GENERAL";"TAB3",#N/A,TRUE,"GENERAL";"TAB4",#N/A,TRUE,"GENERAL";"TAB5",#N/A,TRUE,"GENERAL"}</definedName>
    <definedName name="______bgb5_3" hidden="1">{"TAB1",#N/A,TRUE,"GENERAL";"TAB2",#N/A,TRUE,"GENERAL";"TAB3",#N/A,TRUE,"GENERAL";"TAB4",#N/A,TRUE,"GENERAL";"TAB5",#N/A,TRUE,"GENERAL"}</definedName>
    <definedName name="______BGC1">[3]INV!$A$5:$D$8</definedName>
    <definedName name="______BGC3">[3]INV!$F$5:$I$8</definedName>
    <definedName name="______BGC5">[3]INV!$K$5:$N$8</definedName>
    <definedName name="______CAC1">[3]INV!$A$19:$D$22</definedName>
    <definedName name="______CAC3">[3]INV!$F$19:$I$22</definedName>
    <definedName name="______CAC5">[3]INV!$K$19:$N$22</definedName>
    <definedName name="______g2" hidden="1">{"TAB1",#N/A,TRUE,"GENERAL";"TAB2",#N/A,TRUE,"GENERAL";"TAB3",#N/A,TRUE,"GENERAL";"TAB4",#N/A,TRUE,"GENERAL";"TAB5",#N/A,TRUE,"GENERAL"}</definedName>
    <definedName name="______g2_1" hidden="1">{"TAB1",#N/A,TRUE,"GENERAL";"TAB2",#N/A,TRUE,"GENERAL";"TAB3",#N/A,TRUE,"GENERAL";"TAB4",#N/A,TRUE,"GENERAL";"TAB5",#N/A,TRUE,"GENERAL"}</definedName>
    <definedName name="______g2_2" hidden="1">{"TAB1",#N/A,TRUE,"GENERAL";"TAB2",#N/A,TRUE,"GENERAL";"TAB3",#N/A,TRUE,"GENERAL";"TAB4",#N/A,TRUE,"GENERAL";"TAB5",#N/A,TRUE,"GENERAL"}</definedName>
    <definedName name="______g2_3" hidden="1">{"TAB1",#N/A,TRUE,"GENERAL";"TAB2",#N/A,TRUE,"GENERAL";"TAB3",#N/A,TRUE,"GENERAL";"TAB4",#N/A,TRUE,"GENERAL";"TAB5",#N/A,TRUE,"GENERAL"}</definedName>
    <definedName name="______g3" hidden="1">{"via1",#N/A,TRUE,"general";"via2",#N/A,TRUE,"general";"via3",#N/A,TRUE,"general"}</definedName>
    <definedName name="______g3_1" hidden="1">{"via1",#N/A,TRUE,"general";"via2",#N/A,TRUE,"general";"via3",#N/A,TRUE,"general"}</definedName>
    <definedName name="______g3_2" hidden="1">{"via1",#N/A,TRUE,"general";"via2",#N/A,TRUE,"general";"via3",#N/A,TRUE,"general"}</definedName>
    <definedName name="______g3_3" hidden="1">{"via1",#N/A,TRUE,"general";"via2",#N/A,TRUE,"general";"via3",#N/A,TRUE,"general"}</definedName>
    <definedName name="______g4" hidden="1">{"via1",#N/A,TRUE,"general";"via2",#N/A,TRUE,"general";"via3",#N/A,TRUE,"general"}</definedName>
    <definedName name="______g4_1" hidden="1">{"via1",#N/A,TRUE,"general";"via2",#N/A,TRUE,"general";"via3",#N/A,TRUE,"general"}</definedName>
    <definedName name="______g4_2" hidden="1">{"via1",#N/A,TRUE,"general";"via2",#N/A,TRUE,"general";"via3",#N/A,TRUE,"general"}</definedName>
    <definedName name="______g4_3" hidden="1">{"via1",#N/A,TRUE,"general";"via2",#N/A,TRUE,"general";"via3",#N/A,TRUE,"general"}</definedName>
    <definedName name="______g5" hidden="1">{"via1",#N/A,TRUE,"general";"via2",#N/A,TRUE,"general";"via3",#N/A,TRUE,"general"}</definedName>
    <definedName name="______g5_1" hidden="1">{"via1",#N/A,TRUE,"general";"via2",#N/A,TRUE,"general";"via3",#N/A,TRUE,"general"}</definedName>
    <definedName name="______g5_2" hidden="1">{"via1",#N/A,TRUE,"general";"via2",#N/A,TRUE,"general";"via3",#N/A,TRUE,"general"}</definedName>
    <definedName name="______g5_3" hidden="1">{"via1",#N/A,TRUE,"general";"via2",#N/A,TRUE,"general";"via3",#N/A,TRUE,"general"}</definedName>
    <definedName name="______g6" hidden="1">{"via1",#N/A,TRUE,"general";"via2",#N/A,TRUE,"general";"via3",#N/A,TRUE,"general"}</definedName>
    <definedName name="______g6_1" hidden="1">{"via1",#N/A,TRUE,"general";"via2",#N/A,TRUE,"general";"via3",#N/A,TRUE,"general"}</definedName>
    <definedName name="______g6_2" hidden="1">{"via1",#N/A,TRUE,"general";"via2",#N/A,TRUE,"general";"via3",#N/A,TRUE,"general"}</definedName>
    <definedName name="______g6_3" hidden="1">{"via1",#N/A,TRUE,"general";"via2",#N/A,TRUE,"general";"via3",#N/A,TRUE,"general"}</definedName>
    <definedName name="______g7" hidden="1">{"TAB1",#N/A,TRUE,"GENERAL";"TAB2",#N/A,TRUE,"GENERAL";"TAB3",#N/A,TRUE,"GENERAL";"TAB4",#N/A,TRUE,"GENERAL";"TAB5",#N/A,TRUE,"GENERAL"}</definedName>
    <definedName name="______g7_1" hidden="1">{"TAB1",#N/A,TRUE,"GENERAL";"TAB2",#N/A,TRUE,"GENERAL";"TAB3",#N/A,TRUE,"GENERAL";"TAB4",#N/A,TRUE,"GENERAL";"TAB5",#N/A,TRUE,"GENERAL"}</definedName>
    <definedName name="______g7_2" hidden="1">{"TAB1",#N/A,TRUE,"GENERAL";"TAB2",#N/A,TRUE,"GENERAL";"TAB3",#N/A,TRUE,"GENERAL";"TAB4",#N/A,TRUE,"GENERAL";"TAB5",#N/A,TRUE,"GENERAL"}</definedName>
    <definedName name="______g7_3" hidden="1">{"TAB1",#N/A,TRUE,"GENERAL";"TAB2",#N/A,TRUE,"GENERAL";"TAB3",#N/A,TRUE,"GENERAL";"TAB4",#N/A,TRUE,"GENERAL";"TAB5",#N/A,TRUE,"GENERAL"}</definedName>
    <definedName name="______GR1" hidden="1">{"TAB1",#N/A,TRUE,"GENERAL";"TAB2",#N/A,TRUE,"GENERAL";"TAB3",#N/A,TRUE,"GENERAL";"TAB4",#N/A,TRUE,"GENERAL";"TAB5",#N/A,TRUE,"GENERAL"}</definedName>
    <definedName name="______GR1_1" hidden="1">{"TAB1",#N/A,TRUE,"GENERAL";"TAB2",#N/A,TRUE,"GENERAL";"TAB3",#N/A,TRUE,"GENERAL";"TAB4",#N/A,TRUE,"GENERAL";"TAB5",#N/A,TRUE,"GENERAL"}</definedName>
    <definedName name="______GR1_2" hidden="1">{"TAB1",#N/A,TRUE,"GENERAL";"TAB2",#N/A,TRUE,"GENERAL";"TAB3",#N/A,TRUE,"GENERAL";"TAB4",#N/A,TRUE,"GENERAL";"TAB5",#N/A,TRUE,"GENERAL"}</definedName>
    <definedName name="______GR1_3" hidden="1">{"TAB1",#N/A,TRUE,"GENERAL";"TAB2",#N/A,TRUE,"GENERAL";"TAB3",#N/A,TRUE,"GENERAL";"TAB4",#N/A,TRUE,"GENERAL";"TAB5",#N/A,TRUE,"GENERAL"}</definedName>
    <definedName name="______gtr4" hidden="1">{"via1",#N/A,TRUE,"general";"via2",#N/A,TRUE,"general";"via3",#N/A,TRUE,"general"}</definedName>
    <definedName name="______gtr4_1" hidden="1">{"via1",#N/A,TRUE,"general";"via2",#N/A,TRUE,"general";"via3",#N/A,TRUE,"general"}</definedName>
    <definedName name="______gtr4_2" hidden="1">{"via1",#N/A,TRUE,"general";"via2",#N/A,TRUE,"general";"via3",#N/A,TRUE,"general"}</definedName>
    <definedName name="______gtr4_3" hidden="1">{"via1",#N/A,TRUE,"general";"via2",#N/A,TRUE,"general";"via3",#N/A,TRUE,"general"}</definedName>
    <definedName name="______h2" hidden="1">{"via1",#N/A,TRUE,"general";"via2",#N/A,TRUE,"general";"via3",#N/A,TRUE,"general"}</definedName>
    <definedName name="______h2_1" hidden="1">{"via1",#N/A,TRUE,"general";"via2",#N/A,TRUE,"general";"via3",#N/A,TRUE,"general"}</definedName>
    <definedName name="______h2_2" hidden="1">{"via1",#N/A,TRUE,"general";"via2",#N/A,TRUE,"general";"via3",#N/A,TRUE,"general"}</definedName>
    <definedName name="______h2_3" hidden="1">{"via1",#N/A,TRUE,"general";"via2",#N/A,TRUE,"general";"via3",#N/A,TRUE,"general"}</definedName>
    <definedName name="______h3" hidden="1">{"via1",#N/A,TRUE,"general";"via2",#N/A,TRUE,"general";"via3",#N/A,TRUE,"general"}</definedName>
    <definedName name="______h3_1" hidden="1">{"via1",#N/A,TRUE,"general";"via2",#N/A,TRUE,"general";"via3",#N/A,TRUE,"general"}</definedName>
    <definedName name="______h3_2" hidden="1">{"via1",#N/A,TRUE,"general";"via2",#N/A,TRUE,"general";"via3",#N/A,TRUE,"general"}</definedName>
    <definedName name="______h3_3" hidden="1">{"via1",#N/A,TRUE,"general";"via2",#N/A,TRUE,"general";"via3",#N/A,TRUE,"general"}</definedName>
    <definedName name="______h4" hidden="1">{"TAB1",#N/A,TRUE,"GENERAL";"TAB2",#N/A,TRUE,"GENERAL";"TAB3",#N/A,TRUE,"GENERAL";"TAB4",#N/A,TRUE,"GENERAL";"TAB5",#N/A,TRUE,"GENERAL"}</definedName>
    <definedName name="______h4_1" hidden="1">{"TAB1",#N/A,TRUE,"GENERAL";"TAB2",#N/A,TRUE,"GENERAL";"TAB3",#N/A,TRUE,"GENERAL";"TAB4",#N/A,TRUE,"GENERAL";"TAB5",#N/A,TRUE,"GENERAL"}</definedName>
    <definedName name="______h4_2" hidden="1">{"TAB1",#N/A,TRUE,"GENERAL";"TAB2",#N/A,TRUE,"GENERAL";"TAB3",#N/A,TRUE,"GENERAL";"TAB4",#N/A,TRUE,"GENERAL";"TAB5",#N/A,TRUE,"GENERAL"}</definedName>
    <definedName name="______h4_3" hidden="1">{"TAB1",#N/A,TRUE,"GENERAL";"TAB2",#N/A,TRUE,"GENERAL";"TAB3",#N/A,TRUE,"GENERAL";"TAB4",#N/A,TRUE,"GENERAL";"TAB5",#N/A,TRUE,"GENERAL"}</definedName>
    <definedName name="______h5" hidden="1">{"TAB1",#N/A,TRUE,"GENERAL";"TAB2",#N/A,TRUE,"GENERAL";"TAB3",#N/A,TRUE,"GENERAL";"TAB4",#N/A,TRUE,"GENERAL";"TAB5",#N/A,TRUE,"GENERAL"}</definedName>
    <definedName name="______h5_1" hidden="1">{"TAB1",#N/A,TRUE,"GENERAL";"TAB2",#N/A,TRUE,"GENERAL";"TAB3",#N/A,TRUE,"GENERAL";"TAB4",#N/A,TRUE,"GENERAL";"TAB5",#N/A,TRUE,"GENERAL"}</definedName>
    <definedName name="______h5_2" hidden="1">{"TAB1",#N/A,TRUE,"GENERAL";"TAB2",#N/A,TRUE,"GENERAL";"TAB3",#N/A,TRUE,"GENERAL";"TAB4",#N/A,TRUE,"GENERAL";"TAB5",#N/A,TRUE,"GENERAL"}</definedName>
    <definedName name="______h5_3" hidden="1">{"TAB1",#N/A,TRUE,"GENERAL";"TAB2",#N/A,TRUE,"GENERAL";"TAB3",#N/A,TRUE,"GENERAL";"TAB4",#N/A,TRUE,"GENERAL";"TAB5",#N/A,TRUE,"GENERAL"}</definedName>
    <definedName name="______h6" hidden="1">{"via1",#N/A,TRUE,"general";"via2",#N/A,TRUE,"general";"via3",#N/A,TRUE,"general"}</definedName>
    <definedName name="______h6_1" hidden="1">{"via1",#N/A,TRUE,"general";"via2",#N/A,TRUE,"general";"via3",#N/A,TRUE,"general"}</definedName>
    <definedName name="______h6_2" hidden="1">{"via1",#N/A,TRUE,"general";"via2",#N/A,TRUE,"general";"via3",#N/A,TRUE,"general"}</definedName>
    <definedName name="______h6_3" hidden="1">{"via1",#N/A,TRUE,"general";"via2",#N/A,TRUE,"general";"via3",#N/A,TRUE,"general"}</definedName>
    <definedName name="______h7" hidden="1">{"TAB1",#N/A,TRUE,"GENERAL";"TAB2",#N/A,TRUE,"GENERAL";"TAB3",#N/A,TRUE,"GENERAL";"TAB4",#N/A,TRUE,"GENERAL";"TAB5",#N/A,TRUE,"GENERAL"}</definedName>
    <definedName name="______h7_1" hidden="1">{"TAB1",#N/A,TRUE,"GENERAL";"TAB2",#N/A,TRUE,"GENERAL";"TAB3",#N/A,TRUE,"GENERAL";"TAB4",#N/A,TRUE,"GENERAL";"TAB5",#N/A,TRUE,"GENERAL"}</definedName>
    <definedName name="______h7_2" hidden="1">{"TAB1",#N/A,TRUE,"GENERAL";"TAB2",#N/A,TRUE,"GENERAL";"TAB3",#N/A,TRUE,"GENERAL";"TAB4",#N/A,TRUE,"GENERAL";"TAB5",#N/A,TRUE,"GENERAL"}</definedName>
    <definedName name="______h7_3" hidden="1">{"TAB1",#N/A,TRUE,"GENERAL";"TAB2",#N/A,TRUE,"GENERAL";"TAB3",#N/A,TRUE,"GENERAL";"TAB4",#N/A,TRUE,"GENERAL";"TAB5",#N/A,TRUE,"GENERAL"}</definedName>
    <definedName name="______h8" hidden="1">{"via1",#N/A,TRUE,"general";"via2",#N/A,TRUE,"general";"via3",#N/A,TRUE,"general"}</definedName>
    <definedName name="______h8_1" hidden="1">{"via1",#N/A,TRUE,"general";"via2",#N/A,TRUE,"general";"via3",#N/A,TRUE,"general"}</definedName>
    <definedName name="______h8_2" hidden="1">{"via1",#N/A,TRUE,"general";"via2",#N/A,TRUE,"general";"via3",#N/A,TRUE,"general"}</definedName>
    <definedName name="______h8_3" hidden="1">{"via1",#N/A,TRUE,"general";"via2",#N/A,TRUE,"general";"via3",#N/A,TRUE,"general"}</definedName>
    <definedName name="______hfh7" hidden="1">{"via1",#N/A,TRUE,"general";"via2",#N/A,TRUE,"general";"via3",#N/A,TRUE,"general"}</definedName>
    <definedName name="______hfh7_1" hidden="1">{"via1",#N/A,TRUE,"general";"via2",#N/A,TRUE,"general";"via3",#N/A,TRUE,"general"}</definedName>
    <definedName name="______hfh7_2" hidden="1">{"via1",#N/A,TRUE,"general";"via2",#N/A,TRUE,"general";"via3",#N/A,TRUE,"general"}</definedName>
    <definedName name="______hfh7_3" hidden="1">{"via1",#N/A,TRUE,"general";"via2",#N/A,TRUE,"general";"via3",#N/A,TRUE,"general"}</definedName>
    <definedName name="______i4" hidden="1">{"via1",#N/A,TRUE,"general";"via2",#N/A,TRUE,"general";"via3",#N/A,TRUE,"general"}</definedName>
    <definedName name="______i4_1" hidden="1">{"via1",#N/A,TRUE,"general";"via2",#N/A,TRUE,"general";"via3",#N/A,TRUE,"general"}</definedName>
    <definedName name="______i4_2" hidden="1">{"via1",#N/A,TRUE,"general";"via2",#N/A,TRUE,"general";"via3",#N/A,TRUE,"general"}</definedName>
    <definedName name="______i4_3" hidden="1">{"via1",#N/A,TRUE,"general";"via2",#N/A,TRUE,"general";"via3",#N/A,TRUE,"general"}</definedName>
    <definedName name="______i5" hidden="1">{"TAB1",#N/A,TRUE,"GENERAL";"TAB2",#N/A,TRUE,"GENERAL";"TAB3",#N/A,TRUE,"GENERAL";"TAB4",#N/A,TRUE,"GENERAL";"TAB5",#N/A,TRUE,"GENERAL"}</definedName>
    <definedName name="______i5_1" hidden="1">{"TAB1",#N/A,TRUE,"GENERAL";"TAB2",#N/A,TRUE,"GENERAL";"TAB3",#N/A,TRUE,"GENERAL";"TAB4",#N/A,TRUE,"GENERAL";"TAB5",#N/A,TRUE,"GENERAL"}</definedName>
    <definedName name="______i5_2" hidden="1">{"TAB1",#N/A,TRUE,"GENERAL";"TAB2",#N/A,TRUE,"GENERAL";"TAB3",#N/A,TRUE,"GENERAL";"TAB4",#N/A,TRUE,"GENERAL";"TAB5",#N/A,TRUE,"GENERAL"}</definedName>
    <definedName name="______i5_3" hidden="1">{"TAB1",#N/A,TRUE,"GENERAL";"TAB2",#N/A,TRUE,"GENERAL";"TAB3",#N/A,TRUE,"GENERAL";"TAB4",#N/A,TRUE,"GENERAL";"TAB5",#N/A,TRUE,"GENERAL"}</definedName>
    <definedName name="______i6" hidden="1">{"TAB1",#N/A,TRUE,"GENERAL";"TAB2",#N/A,TRUE,"GENERAL";"TAB3",#N/A,TRUE,"GENERAL";"TAB4",#N/A,TRUE,"GENERAL";"TAB5",#N/A,TRUE,"GENERAL"}</definedName>
    <definedName name="______i6_1" hidden="1">{"TAB1",#N/A,TRUE,"GENERAL";"TAB2",#N/A,TRUE,"GENERAL";"TAB3",#N/A,TRUE,"GENERAL";"TAB4",#N/A,TRUE,"GENERAL";"TAB5",#N/A,TRUE,"GENERAL"}</definedName>
    <definedName name="______i6_2" hidden="1">{"TAB1",#N/A,TRUE,"GENERAL";"TAB2",#N/A,TRUE,"GENERAL";"TAB3",#N/A,TRUE,"GENERAL";"TAB4",#N/A,TRUE,"GENERAL";"TAB5",#N/A,TRUE,"GENERAL"}</definedName>
    <definedName name="______i6_3" hidden="1">{"TAB1",#N/A,TRUE,"GENERAL";"TAB2",#N/A,TRUE,"GENERAL";"TAB3",#N/A,TRUE,"GENERAL";"TAB4",#N/A,TRUE,"GENERAL";"TAB5",#N/A,TRUE,"GENERAL"}</definedName>
    <definedName name="______i7" hidden="1">{"via1",#N/A,TRUE,"general";"via2",#N/A,TRUE,"general";"via3",#N/A,TRUE,"general"}</definedName>
    <definedName name="______i7_1" hidden="1">{"via1",#N/A,TRUE,"general";"via2",#N/A,TRUE,"general";"via3",#N/A,TRUE,"general"}</definedName>
    <definedName name="______i7_2" hidden="1">{"via1",#N/A,TRUE,"general";"via2",#N/A,TRUE,"general";"via3",#N/A,TRUE,"general"}</definedName>
    <definedName name="______i7_3" hidden="1">{"via1",#N/A,TRUE,"general";"via2",#N/A,TRUE,"general";"via3",#N/A,TRUE,"general"}</definedName>
    <definedName name="______i77" hidden="1">{"TAB1",#N/A,TRUE,"GENERAL";"TAB2",#N/A,TRUE,"GENERAL";"TAB3",#N/A,TRUE,"GENERAL";"TAB4",#N/A,TRUE,"GENERAL";"TAB5",#N/A,TRUE,"GENERAL"}</definedName>
    <definedName name="______i77_1" hidden="1">{"TAB1",#N/A,TRUE,"GENERAL";"TAB2",#N/A,TRUE,"GENERAL";"TAB3",#N/A,TRUE,"GENERAL";"TAB4",#N/A,TRUE,"GENERAL";"TAB5",#N/A,TRUE,"GENERAL"}</definedName>
    <definedName name="______i77_2" hidden="1">{"TAB1",#N/A,TRUE,"GENERAL";"TAB2",#N/A,TRUE,"GENERAL";"TAB3",#N/A,TRUE,"GENERAL";"TAB4",#N/A,TRUE,"GENERAL";"TAB5",#N/A,TRUE,"GENERAL"}</definedName>
    <definedName name="______i77_3" hidden="1">{"TAB1",#N/A,TRUE,"GENERAL";"TAB2",#N/A,TRUE,"GENERAL";"TAB3",#N/A,TRUE,"GENERAL";"TAB4",#N/A,TRUE,"GENERAL";"TAB5",#N/A,TRUE,"GENERAL"}</definedName>
    <definedName name="______i8" hidden="1">{"via1",#N/A,TRUE,"general";"via2",#N/A,TRUE,"general";"via3",#N/A,TRUE,"general"}</definedName>
    <definedName name="______i8_1" hidden="1">{"via1",#N/A,TRUE,"general";"via2",#N/A,TRUE,"general";"via3",#N/A,TRUE,"general"}</definedName>
    <definedName name="______i8_2" hidden="1">{"via1",#N/A,TRUE,"general";"via2",#N/A,TRUE,"general";"via3",#N/A,TRUE,"general"}</definedName>
    <definedName name="______i8_3" hidden="1">{"via1",#N/A,TRUE,"general";"via2",#N/A,TRUE,"general";"via3",#N/A,TRUE,"general"}</definedName>
    <definedName name="______i9" hidden="1">{"TAB1",#N/A,TRUE,"GENERAL";"TAB2",#N/A,TRUE,"GENERAL";"TAB3",#N/A,TRUE,"GENERAL";"TAB4",#N/A,TRUE,"GENERAL";"TAB5",#N/A,TRUE,"GENERAL"}</definedName>
    <definedName name="______i9_1" hidden="1">{"TAB1",#N/A,TRUE,"GENERAL";"TAB2",#N/A,TRUE,"GENERAL";"TAB3",#N/A,TRUE,"GENERAL";"TAB4",#N/A,TRUE,"GENERAL";"TAB5",#N/A,TRUE,"GENERAL"}</definedName>
    <definedName name="______i9_2" hidden="1">{"TAB1",#N/A,TRUE,"GENERAL";"TAB2",#N/A,TRUE,"GENERAL";"TAB3",#N/A,TRUE,"GENERAL";"TAB4",#N/A,TRUE,"GENERAL";"TAB5",#N/A,TRUE,"GENERAL"}</definedName>
    <definedName name="______i9_3" hidden="1">{"TAB1",#N/A,TRUE,"GENERAL";"TAB2",#N/A,TRUE,"GENERAL";"TAB3",#N/A,TRUE,"GENERAL";"TAB4",#N/A,TRUE,"GENERAL";"TAB5",#N/A,TRUE,"GENERAL"}</definedName>
    <definedName name="______INF1">#REF!</definedName>
    <definedName name="______k3" hidden="1">{"TAB1",#N/A,TRUE,"GENERAL";"TAB2",#N/A,TRUE,"GENERAL";"TAB3",#N/A,TRUE,"GENERAL";"TAB4",#N/A,TRUE,"GENERAL";"TAB5",#N/A,TRUE,"GENERAL"}</definedName>
    <definedName name="______k3_1" hidden="1">{"TAB1",#N/A,TRUE,"GENERAL";"TAB2",#N/A,TRUE,"GENERAL";"TAB3",#N/A,TRUE,"GENERAL";"TAB4",#N/A,TRUE,"GENERAL";"TAB5",#N/A,TRUE,"GENERAL"}</definedName>
    <definedName name="______k3_2" hidden="1">{"TAB1",#N/A,TRUE,"GENERAL";"TAB2",#N/A,TRUE,"GENERAL";"TAB3",#N/A,TRUE,"GENERAL";"TAB4",#N/A,TRUE,"GENERAL";"TAB5",#N/A,TRUE,"GENERAL"}</definedName>
    <definedName name="______k3_3" hidden="1">{"TAB1",#N/A,TRUE,"GENERAL";"TAB2",#N/A,TRUE,"GENERAL";"TAB3",#N/A,TRUE,"GENERAL";"TAB4",#N/A,TRUE,"GENERAL";"TAB5",#N/A,TRUE,"GENERAL"}</definedName>
    <definedName name="______k4" hidden="1">{"via1",#N/A,TRUE,"general";"via2",#N/A,TRUE,"general";"via3",#N/A,TRUE,"general"}</definedName>
    <definedName name="______k4_1" hidden="1">{"via1",#N/A,TRUE,"general";"via2",#N/A,TRUE,"general";"via3",#N/A,TRUE,"general"}</definedName>
    <definedName name="______k4_2" hidden="1">{"via1",#N/A,TRUE,"general";"via2",#N/A,TRUE,"general";"via3",#N/A,TRUE,"general"}</definedName>
    <definedName name="______k4_3" hidden="1">{"via1",#N/A,TRUE,"general";"via2",#N/A,TRUE,"general";"via3",#N/A,TRUE,"general"}</definedName>
    <definedName name="______k5" hidden="1">{"via1",#N/A,TRUE,"general";"via2",#N/A,TRUE,"general";"via3",#N/A,TRUE,"general"}</definedName>
    <definedName name="______k5_1" hidden="1">{"via1",#N/A,TRUE,"general";"via2",#N/A,TRUE,"general";"via3",#N/A,TRUE,"general"}</definedName>
    <definedName name="______k5_2" hidden="1">{"via1",#N/A,TRUE,"general";"via2",#N/A,TRUE,"general";"via3",#N/A,TRUE,"general"}</definedName>
    <definedName name="______k5_3" hidden="1">{"via1",#N/A,TRUE,"general";"via2",#N/A,TRUE,"general";"via3",#N/A,TRUE,"general"}</definedName>
    <definedName name="______k6" hidden="1">{"TAB1",#N/A,TRUE,"GENERAL";"TAB2",#N/A,TRUE,"GENERAL";"TAB3",#N/A,TRUE,"GENERAL";"TAB4",#N/A,TRUE,"GENERAL";"TAB5",#N/A,TRUE,"GENERAL"}</definedName>
    <definedName name="______k6_1" hidden="1">{"TAB1",#N/A,TRUE,"GENERAL";"TAB2",#N/A,TRUE,"GENERAL";"TAB3",#N/A,TRUE,"GENERAL";"TAB4",#N/A,TRUE,"GENERAL";"TAB5",#N/A,TRUE,"GENERAL"}</definedName>
    <definedName name="______k6_2" hidden="1">{"TAB1",#N/A,TRUE,"GENERAL";"TAB2",#N/A,TRUE,"GENERAL";"TAB3",#N/A,TRUE,"GENERAL";"TAB4",#N/A,TRUE,"GENERAL";"TAB5",#N/A,TRUE,"GENERAL"}</definedName>
    <definedName name="______k6_3" hidden="1">{"TAB1",#N/A,TRUE,"GENERAL";"TAB2",#N/A,TRUE,"GENERAL";"TAB3",#N/A,TRUE,"GENERAL";"TAB4",#N/A,TRUE,"GENERAL";"TAB5",#N/A,TRUE,"GENERAL"}</definedName>
    <definedName name="______k7" hidden="1">{"via1",#N/A,TRUE,"general";"via2",#N/A,TRUE,"general";"via3",#N/A,TRUE,"general"}</definedName>
    <definedName name="______k7_1" hidden="1">{"via1",#N/A,TRUE,"general";"via2",#N/A,TRUE,"general";"via3",#N/A,TRUE,"general"}</definedName>
    <definedName name="______k7_2" hidden="1">{"via1",#N/A,TRUE,"general";"via2",#N/A,TRUE,"general";"via3",#N/A,TRUE,"general"}</definedName>
    <definedName name="______k7_3" hidden="1">{"via1",#N/A,TRUE,"general";"via2",#N/A,TRUE,"general";"via3",#N/A,TRUE,"general"}</definedName>
    <definedName name="______k8" hidden="1">{"via1",#N/A,TRUE,"general";"via2",#N/A,TRUE,"general";"via3",#N/A,TRUE,"general"}</definedName>
    <definedName name="______k8_1" hidden="1">{"via1",#N/A,TRUE,"general";"via2",#N/A,TRUE,"general";"via3",#N/A,TRUE,"general"}</definedName>
    <definedName name="______k8_2" hidden="1">{"via1",#N/A,TRUE,"general";"via2",#N/A,TRUE,"general";"via3",#N/A,TRUE,"general"}</definedName>
    <definedName name="______k8_3" hidden="1">{"via1",#N/A,TRUE,"general";"via2",#N/A,TRUE,"general";"via3",#N/A,TRUE,"general"}</definedName>
    <definedName name="______k9" hidden="1">{"TAB1",#N/A,TRUE,"GENERAL";"TAB2",#N/A,TRUE,"GENERAL";"TAB3",#N/A,TRUE,"GENERAL";"TAB4",#N/A,TRUE,"GENERAL";"TAB5",#N/A,TRUE,"GENERAL"}</definedName>
    <definedName name="______k9_1" hidden="1">{"TAB1",#N/A,TRUE,"GENERAL";"TAB2",#N/A,TRUE,"GENERAL";"TAB3",#N/A,TRUE,"GENERAL";"TAB4",#N/A,TRUE,"GENERAL";"TAB5",#N/A,TRUE,"GENERAL"}</definedName>
    <definedName name="______k9_2" hidden="1">{"TAB1",#N/A,TRUE,"GENERAL";"TAB2",#N/A,TRUE,"GENERAL";"TAB3",#N/A,TRUE,"GENERAL";"TAB4",#N/A,TRUE,"GENERAL";"TAB5",#N/A,TRUE,"GENERAL"}</definedName>
    <definedName name="______k9_3" hidden="1">{"TAB1",#N/A,TRUE,"GENERAL";"TAB2",#N/A,TRUE,"GENERAL";"TAB3",#N/A,TRUE,"GENERAL";"TAB4",#N/A,TRUE,"GENERAL";"TAB5",#N/A,TRUE,"GENERAL"}</definedName>
    <definedName name="______kjk6" hidden="1">{"TAB1",#N/A,TRUE,"GENERAL";"TAB2",#N/A,TRUE,"GENERAL";"TAB3",#N/A,TRUE,"GENERAL";"TAB4",#N/A,TRUE,"GENERAL";"TAB5",#N/A,TRUE,"GENERAL"}</definedName>
    <definedName name="______kjk6_1" hidden="1">{"TAB1",#N/A,TRUE,"GENERAL";"TAB2",#N/A,TRUE,"GENERAL";"TAB3",#N/A,TRUE,"GENERAL";"TAB4",#N/A,TRUE,"GENERAL";"TAB5",#N/A,TRUE,"GENERAL"}</definedName>
    <definedName name="______kjk6_2" hidden="1">{"TAB1",#N/A,TRUE,"GENERAL";"TAB2",#N/A,TRUE,"GENERAL";"TAB3",#N/A,TRUE,"GENERAL";"TAB4",#N/A,TRUE,"GENERAL";"TAB5",#N/A,TRUE,"GENERAL"}</definedName>
    <definedName name="______kjk6_3" hidden="1">{"TAB1",#N/A,TRUE,"GENERAL";"TAB2",#N/A,TRUE,"GENERAL";"TAB3",#N/A,TRUE,"GENERAL";"TAB4",#N/A,TRUE,"GENERAL";"TAB5",#N/A,TRUE,"GENERAL"}</definedName>
    <definedName name="______m3" hidden="1">{"via1",#N/A,TRUE,"general";"via2",#N/A,TRUE,"general";"via3",#N/A,TRUE,"general"}</definedName>
    <definedName name="______m3_1" hidden="1">{"via1",#N/A,TRUE,"general";"via2",#N/A,TRUE,"general";"via3",#N/A,TRUE,"general"}</definedName>
    <definedName name="______m3_2" hidden="1">{"via1",#N/A,TRUE,"general";"via2",#N/A,TRUE,"general";"via3",#N/A,TRUE,"general"}</definedName>
    <definedName name="______m3_3" hidden="1">{"via1",#N/A,TRUE,"general";"via2",#N/A,TRUE,"general";"via3",#N/A,TRUE,"general"}</definedName>
    <definedName name="______m4" hidden="1">{"TAB1",#N/A,TRUE,"GENERAL";"TAB2",#N/A,TRUE,"GENERAL";"TAB3",#N/A,TRUE,"GENERAL";"TAB4",#N/A,TRUE,"GENERAL";"TAB5",#N/A,TRUE,"GENERAL"}</definedName>
    <definedName name="______m4_1" hidden="1">{"TAB1",#N/A,TRUE,"GENERAL";"TAB2",#N/A,TRUE,"GENERAL";"TAB3",#N/A,TRUE,"GENERAL";"TAB4",#N/A,TRUE,"GENERAL";"TAB5",#N/A,TRUE,"GENERAL"}</definedName>
    <definedName name="______m4_2" hidden="1">{"TAB1",#N/A,TRUE,"GENERAL";"TAB2",#N/A,TRUE,"GENERAL";"TAB3",#N/A,TRUE,"GENERAL";"TAB4",#N/A,TRUE,"GENERAL";"TAB5",#N/A,TRUE,"GENERAL"}</definedName>
    <definedName name="______m4_3" hidden="1">{"TAB1",#N/A,TRUE,"GENERAL";"TAB2",#N/A,TRUE,"GENERAL";"TAB3",#N/A,TRUE,"GENERAL";"TAB4",#N/A,TRUE,"GENERAL";"TAB5",#N/A,TRUE,"GENERAL"}</definedName>
    <definedName name="______m5" hidden="1">{"via1",#N/A,TRUE,"general";"via2",#N/A,TRUE,"general";"via3",#N/A,TRUE,"general"}</definedName>
    <definedName name="______m5_1" hidden="1">{"via1",#N/A,TRUE,"general";"via2",#N/A,TRUE,"general";"via3",#N/A,TRUE,"general"}</definedName>
    <definedName name="______m5_2" hidden="1">{"via1",#N/A,TRUE,"general";"via2",#N/A,TRUE,"general";"via3",#N/A,TRUE,"general"}</definedName>
    <definedName name="______m5_3" hidden="1">{"via1",#N/A,TRUE,"general";"via2",#N/A,TRUE,"general";"via3",#N/A,TRUE,"general"}</definedName>
    <definedName name="______m6" hidden="1">{"TAB1",#N/A,TRUE,"GENERAL";"TAB2",#N/A,TRUE,"GENERAL";"TAB3",#N/A,TRUE,"GENERAL";"TAB4",#N/A,TRUE,"GENERAL";"TAB5",#N/A,TRUE,"GENERAL"}</definedName>
    <definedName name="______m6_1" hidden="1">{"TAB1",#N/A,TRUE,"GENERAL";"TAB2",#N/A,TRUE,"GENERAL";"TAB3",#N/A,TRUE,"GENERAL";"TAB4",#N/A,TRUE,"GENERAL";"TAB5",#N/A,TRUE,"GENERAL"}</definedName>
    <definedName name="______m6_2" hidden="1">{"TAB1",#N/A,TRUE,"GENERAL";"TAB2",#N/A,TRUE,"GENERAL";"TAB3",#N/A,TRUE,"GENERAL";"TAB4",#N/A,TRUE,"GENERAL";"TAB5",#N/A,TRUE,"GENERAL"}</definedName>
    <definedName name="______m6_3" hidden="1">{"TAB1",#N/A,TRUE,"GENERAL";"TAB2",#N/A,TRUE,"GENERAL";"TAB3",#N/A,TRUE,"GENERAL";"TAB4",#N/A,TRUE,"GENERAL";"TAB5",#N/A,TRUE,"GENERAL"}</definedName>
    <definedName name="______m7" hidden="1">{"TAB1",#N/A,TRUE,"GENERAL";"TAB2",#N/A,TRUE,"GENERAL";"TAB3",#N/A,TRUE,"GENERAL";"TAB4",#N/A,TRUE,"GENERAL";"TAB5",#N/A,TRUE,"GENERAL"}</definedName>
    <definedName name="______m7_1" hidden="1">{"TAB1",#N/A,TRUE,"GENERAL";"TAB2",#N/A,TRUE,"GENERAL";"TAB3",#N/A,TRUE,"GENERAL";"TAB4",#N/A,TRUE,"GENERAL";"TAB5",#N/A,TRUE,"GENERAL"}</definedName>
    <definedName name="______m7_2" hidden="1">{"TAB1",#N/A,TRUE,"GENERAL";"TAB2",#N/A,TRUE,"GENERAL";"TAB3",#N/A,TRUE,"GENERAL";"TAB4",#N/A,TRUE,"GENERAL";"TAB5",#N/A,TRUE,"GENERAL"}</definedName>
    <definedName name="______m7_3" hidden="1">{"TAB1",#N/A,TRUE,"GENERAL";"TAB2",#N/A,TRUE,"GENERAL";"TAB3",#N/A,TRUE,"GENERAL";"TAB4",#N/A,TRUE,"GENERAL";"TAB5",#N/A,TRUE,"GENERAL"}</definedName>
    <definedName name="______m8" hidden="1">{"via1",#N/A,TRUE,"general";"via2",#N/A,TRUE,"general";"via3",#N/A,TRUE,"general"}</definedName>
    <definedName name="______m8_1" hidden="1">{"via1",#N/A,TRUE,"general";"via2",#N/A,TRUE,"general";"via3",#N/A,TRUE,"general"}</definedName>
    <definedName name="______m8_2" hidden="1">{"via1",#N/A,TRUE,"general";"via2",#N/A,TRUE,"general";"via3",#N/A,TRUE,"general"}</definedName>
    <definedName name="______m8_3" hidden="1">{"via1",#N/A,TRUE,"general";"via2",#N/A,TRUE,"general";"via3",#N/A,TRUE,"general"}</definedName>
    <definedName name="______m9" hidden="1">{"via1",#N/A,TRUE,"general";"via2",#N/A,TRUE,"general";"via3",#N/A,TRUE,"general"}</definedName>
    <definedName name="______m9_1" hidden="1">{"via1",#N/A,TRUE,"general";"via2",#N/A,TRUE,"general";"via3",#N/A,TRUE,"general"}</definedName>
    <definedName name="______m9_2" hidden="1">{"via1",#N/A,TRUE,"general";"via2",#N/A,TRUE,"general";"via3",#N/A,TRUE,"general"}</definedName>
    <definedName name="______m9_3" hidden="1">{"via1",#N/A,TRUE,"general";"via2",#N/A,TRUE,"general";"via3",#N/A,TRUE,"general"}</definedName>
    <definedName name="______MA2">#REF!</definedName>
    <definedName name="______n3" hidden="1">{"TAB1",#N/A,TRUE,"GENERAL";"TAB2",#N/A,TRUE,"GENERAL";"TAB3",#N/A,TRUE,"GENERAL";"TAB4",#N/A,TRUE,"GENERAL";"TAB5",#N/A,TRUE,"GENERAL"}</definedName>
    <definedName name="______n3_1" hidden="1">{"TAB1",#N/A,TRUE,"GENERAL";"TAB2",#N/A,TRUE,"GENERAL";"TAB3",#N/A,TRUE,"GENERAL";"TAB4",#N/A,TRUE,"GENERAL";"TAB5",#N/A,TRUE,"GENERAL"}</definedName>
    <definedName name="______n3_2" hidden="1">{"TAB1",#N/A,TRUE,"GENERAL";"TAB2",#N/A,TRUE,"GENERAL";"TAB3",#N/A,TRUE,"GENERAL";"TAB4",#N/A,TRUE,"GENERAL";"TAB5",#N/A,TRUE,"GENERAL"}</definedName>
    <definedName name="______n3_3" hidden="1">{"TAB1",#N/A,TRUE,"GENERAL";"TAB2",#N/A,TRUE,"GENERAL";"TAB3",#N/A,TRUE,"GENERAL";"TAB4",#N/A,TRUE,"GENERAL";"TAB5",#N/A,TRUE,"GENERAL"}</definedName>
    <definedName name="______n4" hidden="1">{"via1",#N/A,TRUE,"general";"via2",#N/A,TRUE,"general";"via3",#N/A,TRUE,"general"}</definedName>
    <definedName name="______n4_1" hidden="1">{"via1",#N/A,TRUE,"general";"via2",#N/A,TRUE,"general";"via3",#N/A,TRUE,"general"}</definedName>
    <definedName name="______n4_2" hidden="1">{"via1",#N/A,TRUE,"general";"via2",#N/A,TRUE,"general";"via3",#N/A,TRUE,"general"}</definedName>
    <definedName name="______n4_3" hidden="1">{"via1",#N/A,TRUE,"general";"via2",#N/A,TRUE,"general";"via3",#N/A,TRUE,"general"}</definedName>
    <definedName name="______n5" hidden="1">{"TAB1",#N/A,TRUE,"GENERAL";"TAB2",#N/A,TRUE,"GENERAL";"TAB3",#N/A,TRUE,"GENERAL";"TAB4",#N/A,TRUE,"GENERAL";"TAB5",#N/A,TRUE,"GENERAL"}</definedName>
    <definedName name="______n5_1" hidden="1">{"TAB1",#N/A,TRUE,"GENERAL";"TAB2",#N/A,TRUE,"GENERAL";"TAB3",#N/A,TRUE,"GENERAL";"TAB4",#N/A,TRUE,"GENERAL";"TAB5",#N/A,TRUE,"GENERAL"}</definedName>
    <definedName name="______n5_2" hidden="1">{"TAB1",#N/A,TRUE,"GENERAL";"TAB2",#N/A,TRUE,"GENERAL";"TAB3",#N/A,TRUE,"GENERAL";"TAB4",#N/A,TRUE,"GENERAL";"TAB5",#N/A,TRUE,"GENERAL"}</definedName>
    <definedName name="______n5_3" hidden="1">{"TAB1",#N/A,TRUE,"GENERAL";"TAB2",#N/A,TRUE,"GENERAL";"TAB3",#N/A,TRUE,"GENERAL";"TAB4",#N/A,TRUE,"GENERAL";"TAB5",#N/A,TRUE,"GENERAL"}</definedName>
    <definedName name="______nyn7" hidden="1">{"via1",#N/A,TRUE,"general";"via2",#N/A,TRUE,"general";"via3",#N/A,TRUE,"general"}</definedName>
    <definedName name="______nyn7_1" hidden="1">{"via1",#N/A,TRUE,"general";"via2",#N/A,TRUE,"general";"via3",#N/A,TRUE,"general"}</definedName>
    <definedName name="______nyn7_2" hidden="1">{"via1",#N/A,TRUE,"general";"via2",#N/A,TRUE,"general";"via3",#N/A,TRUE,"general"}</definedName>
    <definedName name="______nyn7_3" hidden="1">{"via1",#N/A,TRUE,"general";"via2",#N/A,TRUE,"general";"via3",#N/A,TRUE,"general"}</definedName>
    <definedName name="______o4" hidden="1">{"via1",#N/A,TRUE,"general";"via2",#N/A,TRUE,"general";"via3",#N/A,TRUE,"general"}</definedName>
    <definedName name="______o4_1" hidden="1">{"via1",#N/A,TRUE,"general";"via2",#N/A,TRUE,"general";"via3",#N/A,TRUE,"general"}</definedName>
    <definedName name="______o4_2" hidden="1">{"via1",#N/A,TRUE,"general";"via2",#N/A,TRUE,"general";"via3",#N/A,TRUE,"general"}</definedName>
    <definedName name="______o4_3" hidden="1">{"via1",#N/A,TRUE,"general";"via2",#N/A,TRUE,"general";"via3",#N/A,TRUE,"general"}</definedName>
    <definedName name="______o5" hidden="1">{"TAB1",#N/A,TRUE,"GENERAL";"TAB2",#N/A,TRUE,"GENERAL";"TAB3",#N/A,TRUE,"GENERAL";"TAB4",#N/A,TRUE,"GENERAL";"TAB5",#N/A,TRUE,"GENERAL"}</definedName>
    <definedName name="______o5_1" hidden="1">{"TAB1",#N/A,TRUE,"GENERAL";"TAB2",#N/A,TRUE,"GENERAL";"TAB3",#N/A,TRUE,"GENERAL";"TAB4",#N/A,TRUE,"GENERAL";"TAB5",#N/A,TRUE,"GENERAL"}</definedName>
    <definedName name="______o5_2" hidden="1">{"TAB1",#N/A,TRUE,"GENERAL";"TAB2",#N/A,TRUE,"GENERAL";"TAB3",#N/A,TRUE,"GENERAL";"TAB4",#N/A,TRUE,"GENERAL";"TAB5",#N/A,TRUE,"GENERAL"}</definedName>
    <definedName name="______o5_3" hidden="1">{"TAB1",#N/A,TRUE,"GENERAL";"TAB2",#N/A,TRUE,"GENERAL";"TAB3",#N/A,TRUE,"GENERAL";"TAB4",#N/A,TRUE,"GENERAL";"TAB5",#N/A,TRUE,"GENERAL"}</definedName>
    <definedName name="______o6" hidden="1">{"TAB1",#N/A,TRUE,"GENERAL";"TAB2",#N/A,TRUE,"GENERAL";"TAB3",#N/A,TRUE,"GENERAL";"TAB4",#N/A,TRUE,"GENERAL";"TAB5",#N/A,TRUE,"GENERAL"}</definedName>
    <definedName name="______o6_1" hidden="1">{"TAB1",#N/A,TRUE,"GENERAL";"TAB2",#N/A,TRUE,"GENERAL";"TAB3",#N/A,TRUE,"GENERAL";"TAB4",#N/A,TRUE,"GENERAL";"TAB5",#N/A,TRUE,"GENERAL"}</definedName>
    <definedName name="______o6_2" hidden="1">{"TAB1",#N/A,TRUE,"GENERAL";"TAB2",#N/A,TRUE,"GENERAL";"TAB3",#N/A,TRUE,"GENERAL";"TAB4",#N/A,TRUE,"GENERAL";"TAB5",#N/A,TRUE,"GENERAL"}</definedName>
    <definedName name="______o6_3" hidden="1">{"TAB1",#N/A,TRUE,"GENERAL";"TAB2",#N/A,TRUE,"GENERAL";"TAB3",#N/A,TRUE,"GENERAL";"TAB4",#N/A,TRUE,"GENERAL";"TAB5",#N/A,TRUE,"GENERAL"}</definedName>
    <definedName name="______o7" hidden="1">{"TAB1",#N/A,TRUE,"GENERAL";"TAB2",#N/A,TRUE,"GENERAL";"TAB3",#N/A,TRUE,"GENERAL";"TAB4",#N/A,TRUE,"GENERAL";"TAB5",#N/A,TRUE,"GENERAL"}</definedName>
    <definedName name="______o7_1" hidden="1">{"TAB1",#N/A,TRUE,"GENERAL";"TAB2",#N/A,TRUE,"GENERAL";"TAB3",#N/A,TRUE,"GENERAL";"TAB4",#N/A,TRUE,"GENERAL";"TAB5",#N/A,TRUE,"GENERAL"}</definedName>
    <definedName name="______o7_2" hidden="1">{"TAB1",#N/A,TRUE,"GENERAL";"TAB2",#N/A,TRUE,"GENERAL";"TAB3",#N/A,TRUE,"GENERAL";"TAB4",#N/A,TRUE,"GENERAL";"TAB5",#N/A,TRUE,"GENERAL"}</definedName>
    <definedName name="______o7_3" hidden="1">{"TAB1",#N/A,TRUE,"GENERAL";"TAB2",#N/A,TRUE,"GENERAL";"TAB3",#N/A,TRUE,"GENERAL";"TAB4",#N/A,TRUE,"GENERAL";"TAB5",#N/A,TRUE,"GENERAL"}</definedName>
    <definedName name="______o8" hidden="1">{"via1",#N/A,TRUE,"general";"via2",#N/A,TRUE,"general";"via3",#N/A,TRUE,"general"}</definedName>
    <definedName name="______o8_1" hidden="1">{"via1",#N/A,TRUE,"general";"via2",#N/A,TRUE,"general";"via3",#N/A,TRUE,"general"}</definedName>
    <definedName name="______o8_2" hidden="1">{"via1",#N/A,TRUE,"general";"via2",#N/A,TRUE,"general";"via3",#N/A,TRUE,"general"}</definedName>
    <definedName name="______o8_3" hidden="1">{"via1",#N/A,TRUE,"general";"via2",#N/A,TRUE,"general";"via3",#N/A,TRUE,"general"}</definedName>
    <definedName name="______o9" hidden="1">{"TAB1",#N/A,TRUE,"GENERAL";"TAB2",#N/A,TRUE,"GENERAL";"TAB3",#N/A,TRUE,"GENERAL";"TAB4",#N/A,TRUE,"GENERAL";"TAB5",#N/A,TRUE,"GENERAL"}</definedName>
    <definedName name="______o9_1" hidden="1">{"TAB1",#N/A,TRUE,"GENERAL";"TAB2",#N/A,TRUE,"GENERAL";"TAB3",#N/A,TRUE,"GENERAL";"TAB4",#N/A,TRUE,"GENERAL";"TAB5",#N/A,TRUE,"GENERAL"}</definedName>
    <definedName name="______o9_2" hidden="1">{"TAB1",#N/A,TRUE,"GENERAL";"TAB2",#N/A,TRUE,"GENERAL";"TAB3",#N/A,TRUE,"GENERAL";"TAB4",#N/A,TRUE,"GENERAL";"TAB5",#N/A,TRUE,"GENERAL"}</definedName>
    <definedName name="______o9_3" hidden="1">{"TAB1",#N/A,TRUE,"GENERAL";"TAB2",#N/A,TRUE,"GENERAL";"TAB3",#N/A,TRUE,"GENERAL";"TAB4",#N/A,TRUE,"GENERAL";"TAB5",#N/A,TRUE,"GENERAL"}</definedName>
    <definedName name="______p6" hidden="1">{"via1",#N/A,TRUE,"general";"via2",#N/A,TRUE,"general";"via3",#N/A,TRUE,"general"}</definedName>
    <definedName name="______p6_1" hidden="1">{"via1",#N/A,TRUE,"general";"via2",#N/A,TRUE,"general";"via3",#N/A,TRUE,"general"}</definedName>
    <definedName name="______p6_2" hidden="1">{"via1",#N/A,TRUE,"general";"via2",#N/A,TRUE,"general";"via3",#N/A,TRUE,"general"}</definedName>
    <definedName name="______p6_3" hidden="1">{"via1",#N/A,TRUE,"general";"via2",#N/A,TRUE,"general";"via3",#N/A,TRUE,"general"}</definedName>
    <definedName name="______p7" hidden="1">{"via1",#N/A,TRUE,"general";"via2",#N/A,TRUE,"general";"via3",#N/A,TRUE,"general"}</definedName>
    <definedName name="______p7_1" hidden="1">{"via1",#N/A,TRUE,"general";"via2",#N/A,TRUE,"general";"via3",#N/A,TRUE,"general"}</definedName>
    <definedName name="______p7_2" hidden="1">{"via1",#N/A,TRUE,"general";"via2",#N/A,TRUE,"general";"via3",#N/A,TRUE,"general"}</definedName>
    <definedName name="______p7_3" hidden="1">{"via1",#N/A,TRUE,"general";"via2",#N/A,TRUE,"general";"via3",#N/A,TRUE,"general"}</definedName>
    <definedName name="______p8" hidden="1">{"TAB1",#N/A,TRUE,"GENERAL";"TAB2",#N/A,TRUE,"GENERAL";"TAB3",#N/A,TRUE,"GENERAL";"TAB4",#N/A,TRUE,"GENERAL";"TAB5",#N/A,TRUE,"GENERAL"}</definedName>
    <definedName name="______p8_1" hidden="1">{"TAB1",#N/A,TRUE,"GENERAL";"TAB2",#N/A,TRUE,"GENERAL";"TAB3",#N/A,TRUE,"GENERAL";"TAB4",#N/A,TRUE,"GENERAL";"TAB5",#N/A,TRUE,"GENERAL"}</definedName>
    <definedName name="______p8_2" hidden="1">{"TAB1",#N/A,TRUE,"GENERAL";"TAB2",#N/A,TRUE,"GENERAL";"TAB3",#N/A,TRUE,"GENERAL";"TAB4",#N/A,TRUE,"GENERAL";"TAB5",#N/A,TRUE,"GENERAL"}</definedName>
    <definedName name="______p8_3" hidden="1">{"TAB1",#N/A,TRUE,"GENERAL";"TAB2",#N/A,TRUE,"GENERAL";"TAB3",#N/A,TRUE,"GENERAL";"TAB4",#N/A,TRUE,"GENERAL";"TAB5",#N/A,TRUE,"GENERAL"}</definedName>
    <definedName name="______PJ50">#REF!</definedName>
    <definedName name="______r" hidden="1">{"TAB1",#N/A,TRUE,"GENERAL";"TAB2",#N/A,TRUE,"GENERAL";"TAB3",#N/A,TRUE,"GENERAL";"TAB4",#N/A,TRUE,"GENERAL";"TAB5",#N/A,TRUE,"GENERAL"}</definedName>
    <definedName name="______r_1" hidden="1">{"TAB1",#N/A,TRUE,"GENERAL";"TAB2",#N/A,TRUE,"GENERAL";"TAB3",#N/A,TRUE,"GENERAL";"TAB4",#N/A,TRUE,"GENERAL";"TAB5",#N/A,TRUE,"GENERAL"}</definedName>
    <definedName name="______r_2" hidden="1">{"TAB1",#N/A,TRUE,"GENERAL";"TAB2",#N/A,TRUE,"GENERAL";"TAB3",#N/A,TRUE,"GENERAL";"TAB4",#N/A,TRUE,"GENERAL";"TAB5",#N/A,TRUE,"GENERAL"}</definedName>
    <definedName name="______r_3" hidden="1">{"TAB1",#N/A,TRUE,"GENERAL";"TAB2",#N/A,TRUE,"GENERAL";"TAB3",#N/A,TRUE,"GENERAL";"TAB4",#N/A,TRUE,"GENERAL";"TAB5",#N/A,TRUE,"GENERAL"}</definedName>
    <definedName name="______r4r" hidden="1">{"via1",#N/A,TRUE,"general";"via2",#N/A,TRUE,"general";"via3",#N/A,TRUE,"general"}</definedName>
    <definedName name="______r4r_1" hidden="1">{"via1",#N/A,TRUE,"general";"via2",#N/A,TRUE,"general";"via3",#N/A,TRUE,"general"}</definedName>
    <definedName name="______r4r_2" hidden="1">{"via1",#N/A,TRUE,"general";"via2",#N/A,TRUE,"general";"via3",#N/A,TRUE,"general"}</definedName>
    <definedName name="______r4r_3" hidden="1">{"via1",#N/A,TRUE,"general";"via2",#N/A,TRUE,"general";"via3",#N/A,TRUE,"general"}</definedName>
    <definedName name="______rtu6" hidden="1">{"via1",#N/A,TRUE,"general";"via2",#N/A,TRUE,"general";"via3",#N/A,TRUE,"general"}</definedName>
    <definedName name="______rtu6_1" hidden="1">{"via1",#N/A,TRUE,"general";"via2",#N/A,TRUE,"general";"via3",#N/A,TRUE,"general"}</definedName>
    <definedName name="______rtu6_2" hidden="1">{"via1",#N/A,TRUE,"general";"via2",#N/A,TRUE,"general";"via3",#N/A,TRUE,"general"}</definedName>
    <definedName name="______rtu6_3" hidden="1">{"via1",#N/A,TRUE,"general";"via2",#N/A,TRUE,"general";"via3",#N/A,TRUE,"general"}</definedName>
    <definedName name="______s1" hidden="1">{"via1",#N/A,TRUE,"general";"via2",#N/A,TRUE,"general";"via3",#N/A,TRUE,"general"}</definedName>
    <definedName name="______s1_1" hidden="1">{"via1",#N/A,TRUE,"general";"via2",#N/A,TRUE,"general";"via3",#N/A,TRUE,"general"}</definedName>
    <definedName name="______s1_2" hidden="1">{"via1",#N/A,TRUE,"general";"via2",#N/A,TRUE,"general";"via3",#N/A,TRUE,"general"}</definedName>
    <definedName name="______s1_3" hidden="1">{"via1",#N/A,TRUE,"general";"via2",#N/A,TRUE,"general";"via3",#N/A,TRUE,"general"}</definedName>
    <definedName name="______s2" hidden="1">{"TAB1",#N/A,TRUE,"GENERAL";"TAB2",#N/A,TRUE,"GENERAL";"TAB3",#N/A,TRUE,"GENERAL";"TAB4",#N/A,TRUE,"GENERAL";"TAB5",#N/A,TRUE,"GENERAL"}</definedName>
    <definedName name="______s2_1" hidden="1">{"TAB1",#N/A,TRUE,"GENERAL";"TAB2",#N/A,TRUE,"GENERAL";"TAB3",#N/A,TRUE,"GENERAL";"TAB4",#N/A,TRUE,"GENERAL";"TAB5",#N/A,TRUE,"GENERAL"}</definedName>
    <definedName name="______s2_2" hidden="1">{"TAB1",#N/A,TRUE,"GENERAL";"TAB2",#N/A,TRUE,"GENERAL";"TAB3",#N/A,TRUE,"GENERAL";"TAB4",#N/A,TRUE,"GENERAL";"TAB5",#N/A,TRUE,"GENERAL"}</definedName>
    <definedName name="______s2_3" hidden="1">{"TAB1",#N/A,TRUE,"GENERAL";"TAB2",#N/A,TRUE,"GENERAL";"TAB3",#N/A,TRUE,"GENERAL";"TAB4",#N/A,TRUE,"GENERAL";"TAB5",#N/A,TRUE,"GENERAL"}</definedName>
    <definedName name="______s3" hidden="1">{"TAB1",#N/A,TRUE,"GENERAL";"TAB2",#N/A,TRUE,"GENERAL";"TAB3",#N/A,TRUE,"GENERAL";"TAB4",#N/A,TRUE,"GENERAL";"TAB5",#N/A,TRUE,"GENERAL"}</definedName>
    <definedName name="______s3_1" hidden="1">{"TAB1",#N/A,TRUE,"GENERAL";"TAB2",#N/A,TRUE,"GENERAL";"TAB3",#N/A,TRUE,"GENERAL";"TAB4",#N/A,TRUE,"GENERAL";"TAB5",#N/A,TRUE,"GENERAL"}</definedName>
    <definedName name="______s3_2" hidden="1">{"TAB1",#N/A,TRUE,"GENERAL";"TAB2",#N/A,TRUE,"GENERAL";"TAB3",#N/A,TRUE,"GENERAL";"TAB4",#N/A,TRUE,"GENERAL";"TAB5",#N/A,TRUE,"GENERAL"}</definedName>
    <definedName name="______s3_3" hidden="1">{"TAB1",#N/A,TRUE,"GENERAL";"TAB2",#N/A,TRUE,"GENERAL";"TAB3",#N/A,TRUE,"GENERAL";"TAB4",#N/A,TRUE,"GENERAL";"TAB5",#N/A,TRUE,"GENERAL"}</definedName>
    <definedName name="______s4" hidden="1">{"via1",#N/A,TRUE,"general";"via2",#N/A,TRUE,"general";"via3",#N/A,TRUE,"general"}</definedName>
    <definedName name="______s4_1" hidden="1">{"via1",#N/A,TRUE,"general";"via2",#N/A,TRUE,"general";"via3",#N/A,TRUE,"general"}</definedName>
    <definedName name="______s4_2" hidden="1">{"via1",#N/A,TRUE,"general";"via2",#N/A,TRUE,"general";"via3",#N/A,TRUE,"general"}</definedName>
    <definedName name="______s4_3" hidden="1">{"via1",#N/A,TRUE,"general";"via2",#N/A,TRUE,"general";"via3",#N/A,TRUE,"general"}</definedName>
    <definedName name="______s5" hidden="1">{"via1",#N/A,TRUE,"general";"via2",#N/A,TRUE,"general";"via3",#N/A,TRUE,"general"}</definedName>
    <definedName name="______s5_1" hidden="1">{"via1",#N/A,TRUE,"general";"via2",#N/A,TRUE,"general";"via3",#N/A,TRUE,"general"}</definedName>
    <definedName name="______s5_2" hidden="1">{"via1",#N/A,TRUE,"general";"via2",#N/A,TRUE,"general";"via3",#N/A,TRUE,"general"}</definedName>
    <definedName name="______s5_3" hidden="1">{"via1",#N/A,TRUE,"general";"via2",#N/A,TRUE,"general";"via3",#N/A,TRUE,"general"}</definedName>
    <definedName name="______s6" hidden="1">{"TAB1",#N/A,TRUE,"GENERAL";"TAB2",#N/A,TRUE,"GENERAL";"TAB3",#N/A,TRUE,"GENERAL";"TAB4",#N/A,TRUE,"GENERAL";"TAB5",#N/A,TRUE,"GENERAL"}</definedName>
    <definedName name="______s6_1" hidden="1">{"TAB1",#N/A,TRUE,"GENERAL";"TAB2",#N/A,TRUE,"GENERAL";"TAB3",#N/A,TRUE,"GENERAL";"TAB4",#N/A,TRUE,"GENERAL";"TAB5",#N/A,TRUE,"GENERAL"}</definedName>
    <definedName name="______s6_2" hidden="1">{"TAB1",#N/A,TRUE,"GENERAL";"TAB2",#N/A,TRUE,"GENERAL";"TAB3",#N/A,TRUE,"GENERAL";"TAB4",#N/A,TRUE,"GENERAL";"TAB5",#N/A,TRUE,"GENERAL"}</definedName>
    <definedName name="______s6_3" hidden="1">{"TAB1",#N/A,TRUE,"GENERAL";"TAB2",#N/A,TRUE,"GENERAL";"TAB3",#N/A,TRUE,"GENERAL";"TAB4",#N/A,TRUE,"GENERAL";"TAB5",#N/A,TRUE,"GENERAL"}</definedName>
    <definedName name="______s7" hidden="1">{"via1",#N/A,TRUE,"general";"via2",#N/A,TRUE,"general";"via3",#N/A,TRUE,"general"}</definedName>
    <definedName name="______s7_1" hidden="1">{"via1",#N/A,TRUE,"general";"via2",#N/A,TRUE,"general";"via3",#N/A,TRUE,"general"}</definedName>
    <definedName name="______s7_2" hidden="1">{"via1",#N/A,TRUE,"general";"via2",#N/A,TRUE,"general";"via3",#N/A,TRUE,"general"}</definedName>
    <definedName name="______s7_3" hidden="1">{"via1",#N/A,TRUE,"general";"via2",#N/A,TRUE,"general";"via3",#N/A,TRUE,"general"}</definedName>
    <definedName name="______SBC1">[3]INV!$A$12:$D$15</definedName>
    <definedName name="______SBC3">[3]INV!$F$12:$I$15</definedName>
    <definedName name="______SBC5">[3]INV!$K$12:$N$15</definedName>
    <definedName name="______t3" hidden="1">{"TAB1",#N/A,TRUE,"GENERAL";"TAB2",#N/A,TRUE,"GENERAL";"TAB3",#N/A,TRUE,"GENERAL";"TAB4",#N/A,TRUE,"GENERAL";"TAB5",#N/A,TRUE,"GENERAL"}</definedName>
    <definedName name="______t3_1" hidden="1">{"TAB1",#N/A,TRUE,"GENERAL";"TAB2",#N/A,TRUE,"GENERAL";"TAB3",#N/A,TRUE,"GENERAL";"TAB4",#N/A,TRUE,"GENERAL";"TAB5",#N/A,TRUE,"GENERAL"}</definedName>
    <definedName name="______t3_2" hidden="1">{"TAB1",#N/A,TRUE,"GENERAL";"TAB2",#N/A,TRUE,"GENERAL";"TAB3",#N/A,TRUE,"GENERAL";"TAB4",#N/A,TRUE,"GENERAL";"TAB5",#N/A,TRUE,"GENERAL"}</definedName>
    <definedName name="______t3_3" hidden="1">{"TAB1",#N/A,TRUE,"GENERAL";"TAB2",#N/A,TRUE,"GENERAL";"TAB3",#N/A,TRUE,"GENERAL";"TAB4",#N/A,TRUE,"GENERAL";"TAB5",#N/A,TRUE,"GENERAL"}</definedName>
    <definedName name="______t4" hidden="1">{"via1",#N/A,TRUE,"general";"via2",#N/A,TRUE,"general";"via3",#N/A,TRUE,"general"}</definedName>
    <definedName name="______t4_1" hidden="1">{"via1",#N/A,TRUE,"general";"via2",#N/A,TRUE,"general";"via3",#N/A,TRUE,"general"}</definedName>
    <definedName name="______t4_2" hidden="1">{"via1",#N/A,TRUE,"general";"via2",#N/A,TRUE,"general";"via3",#N/A,TRUE,"general"}</definedName>
    <definedName name="______t4_3" hidden="1">{"via1",#N/A,TRUE,"general";"via2",#N/A,TRUE,"general";"via3",#N/A,TRUE,"general"}</definedName>
    <definedName name="______t5" hidden="1">{"TAB1",#N/A,TRUE,"GENERAL";"TAB2",#N/A,TRUE,"GENERAL";"TAB3",#N/A,TRUE,"GENERAL";"TAB4",#N/A,TRUE,"GENERAL";"TAB5",#N/A,TRUE,"GENERAL"}</definedName>
    <definedName name="______t5_1" hidden="1">{"TAB1",#N/A,TRUE,"GENERAL";"TAB2",#N/A,TRUE,"GENERAL";"TAB3",#N/A,TRUE,"GENERAL";"TAB4",#N/A,TRUE,"GENERAL";"TAB5",#N/A,TRUE,"GENERAL"}</definedName>
    <definedName name="______t5_2" hidden="1">{"TAB1",#N/A,TRUE,"GENERAL";"TAB2",#N/A,TRUE,"GENERAL";"TAB3",#N/A,TRUE,"GENERAL";"TAB4",#N/A,TRUE,"GENERAL";"TAB5",#N/A,TRUE,"GENERAL"}</definedName>
    <definedName name="______t5_3" hidden="1">{"TAB1",#N/A,TRUE,"GENERAL";"TAB2",#N/A,TRUE,"GENERAL";"TAB3",#N/A,TRUE,"GENERAL";"TAB4",#N/A,TRUE,"GENERAL";"TAB5",#N/A,TRUE,"GENERAL"}</definedName>
    <definedName name="______t6" hidden="1">{"via1",#N/A,TRUE,"general";"via2",#N/A,TRUE,"general";"via3",#N/A,TRUE,"general"}</definedName>
    <definedName name="______t6_1" hidden="1">{"via1",#N/A,TRUE,"general";"via2",#N/A,TRUE,"general";"via3",#N/A,TRUE,"general"}</definedName>
    <definedName name="______t6_2" hidden="1">{"via1",#N/A,TRUE,"general";"via2",#N/A,TRUE,"general";"via3",#N/A,TRUE,"general"}</definedName>
    <definedName name="______t6_3" hidden="1">{"via1",#N/A,TRUE,"general";"via2",#N/A,TRUE,"general";"via3",#N/A,TRUE,"general"}</definedName>
    <definedName name="______t66" hidden="1">{"TAB1",#N/A,TRUE,"GENERAL";"TAB2",#N/A,TRUE,"GENERAL";"TAB3",#N/A,TRUE,"GENERAL";"TAB4",#N/A,TRUE,"GENERAL";"TAB5",#N/A,TRUE,"GENERAL"}</definedName>
    <definedName name="______t66_1" hidden="1">{"TAB1",#N/A,TRUE,"GENERAL";"TAB2",#N/A,TRUE,"GENERAL";"TAB3",#N/A,TRUE,"GENERAL";"TAB4",#N/A,TRUE,"GENERAL";"TAB5",#N/A,TRUE,"GENERAL"}</definedName>
    <definedName name="______t66_2" hidden="1">{"TAB1",#N/A,TRUE,"GENERAL";"TAB2",#N/A,TRUE,"GENERAL";"TAB3",#N/A,TRUE,"GENERAL";"TAB4",#N/A,TRUE,"GENERAL";"TAB5",#N/A,TRUE,"GENERAL"}</definedName>
    <definedName name="______t66_3" hidden="1">{"TAB1",#N/A,TRUE,"GENERAL";"TAB2",#N/A,TRUE,"GENERAL";"TAB3",#N/A,TRUE,"GENERAL";"TAB4",#N/A,TRUE,"GENERAL";"TAB5",#N/A,TRUE,"GENERAL"}</definedName>
    <definedName name="______t7" hidden="1">{"via1",#N/A,TRUE,"general";"via2",#N/A,TRUE,"general";"via3",#N/A,TRUE,"general"}</definedName>
    <definedName name="______t7_1" hidden="1">{"via1",#N/A,TRUE,"general";"via2",#N/A,TRUE,"general";"via3",#N/A,TRUE,"general"}</definedName>
    <definedName name="______t7_2" hidden="1">{"via1",#N/A,TRUE,"general";"via2",#N/A,TRUE,"general";"via3",#N/A,TRUE,"general"}</definedName>
    <definedName name="______t7_3" hidden="1">{"via1",#N/A,TRUE,"general";"via2",#N/A,TRUE,"general";"via3",#N/A,TRUE,"general"}</definedName>
    <definedName name="______t77" hidden="1">{"TAB1",#N/A,TRUE,"GENERAL";"TAB2",#N/A,TRUE,"GENERAL";"TAB3",#N/A,TRUE,"GENERAL";"TAB4",#N/A,TRUE,"GENERAL";"TAB5",#N/A,TRUE,"GENERAL"}</definedName>
    <definedName name="______t77_1" hidden="1">{"TAB1",#N/A,TRUE,"GENERAL";"TAB2",#N/A,TRUE,"GENERAL";"TAB3",#N/A,TRUE,"GENERAL";"TAB4",#N/A,TRUE,"GENERAL";"TAB5",#N/A,TRUE,"GENERAL"}</definedName>
    <definedName name="______t77_2" hidden="1">{"TAB1",#N/A,TRUE,"GENERAL";"TAB2",#N/A,TRUE,"GENERAL";"TAB3",#N/A,TRUE,"GENERAL";"TAB4",#N/A,TRUE,"GENERAL";"TAB5",#N/A,TRUE,"GENERAL"}</definedName>
    <definedName name="______t77_3" hidden="1">{"TAB1",#N/A,TRUE,"GENERAL";"TAB2",#N/A,TRUE,"GENERAL";"TAB3",#N/A,TRUE,"GENERAL";"TAB4",#N/A,TRUE,"GENERAL";"TAB5",#N/A,TRUE,"GENERAL"}</definedName>
    <definedName name="______t8" hidden="1">{"TAB1",#N/A,TRUE,"GENERAL";"TAB2",#N/A,TRUE,"GENERAL";"TAB3",#N/A,TRUE,"GENERAL";"TAB4",#N/A,TRUE,"GENERAL";"TAB5",#N/A,TRUE,"GENERAL"}</definedName>
    <definedName name="______t8_1" hidden="1">{"TAB1",#N/A,TRUE,"GENERAL";"TAB2",#N/A,TRUE,"GENERAL";"TAB3",#N/A,TRUE,"GENERAL";"TAB4",#N/A,TRUE,"GENERAL";"TAB5",#N/A,TRUE,"GENERAL"}</definedName>
    <definedName name="______t8_2" hidden="1">{"TAB1",#N/A,TRUE,"GENERAL";"TAB2",#N/A,TRUE,"GENERAL";"TAB3",#N/A,TRUE,"GENERAL";"TAB4",#N/A,TRUE,"GENERAL";"TAB5",#N/A,TRUE,"GENERAL"}</definedName>
    <definedName name="______t8_3" hidden="1">{"TAB1",#N/A,TRUE,"GENERAL";"TAB2",#N/A,TRUE,"GENERAL";"TAB3",#N/A,TRUE,"GENERAL";"TAB4",#N/A,TRUE,"GENERAL";"TAB5",#N/A,TRUE,"GENERAL"}</definedName>
    <definedName name="______t88" hidden="1">{"via1",#N/A,TRUE,"general";"via2",#N/A,TRUE,"general";"via3",#N/A,TRUE,"general"}</definedName>
    <definedName name="______t88_1" hidden="1">{"via1",#N/A,TRUE,"general";"via2",#N/A,TRUE,"general";"via3",#N/A,TRUE,"general"}</definedName>
    <definedName name="______t88_2" hidden="1">{"via1",#N/A,TRUE,"general";"via2",#N/A,TRUE,"general";"via3",#N/A,TRUE,"general"}</definedName>
    <definedName name="______t88_3" hidden="1">{"via1",#N/A,TRUE,"general";"via2",#N/A,TRUE,"general";"via3",#N/A,TRUE,"general"}</definedName>
    <definedName name="______t9" hidden="1">{"TAB1",#N/A,TRUE,"GENERAL";"TAB2",#N/A,TRUE,"GENERAL";"TAB3",#N/A,TRUE,"GENERAL";"TAB4",#N/A,TRUE,"GENERAL";"TAB5",#N/A,TRUE,"GENERAL"}</definedName>
    <definedName name="______t9_1" hidden="1">{"TAB1",#N/A,TRUE,"GENERAL";"TAB2",#N/A,TRUE,"GENERAL";"TAB3",#N/A,TRUE,"GENERAL";"TAB4",#N/A,TRUE,"GENERAL";"TAB5",#N/A,TRUE,"GENERAL"}</definedName>
    <definedName name="______t9_2" hidden="1">{"TAB1",#N/A,TRUE,"GENERAL";"TAB2",#N/A,TRUE,"GENERAL";"TAB3",#N/A,TRUE,"GENERAL";"TAB4",#N/A,TRUE,"GENERAL";"TAB5",#N/A,TRUE,"GENERAL"}</definedName>
    <definedName name="______t9_3" hidden="1">{"TAB1",#N/A,TRUE,"GENERAL";"TAB2",#N/A,TRUE,"GENERAL";"TAB3",#N/A,TRUE,"GENERAL";"TAB4",#N/A,TRUE,"GENERAL";"TAB5",#N/A,TRUE,"GENERAL"}</definedName>
    <definedName name="______t99" hidden="1">{"via1",#N/A,TRUE,"general";"via2",#N/A,TRUE,"general";"via3",#N/A,TRUE,"general"}</definedName>
    <definedName name="______t99_1" hidden="1">{"via1",#N/A,TRUE,"general";"via2",#N/A,TRUE,"general";"via3",#N/A,TRUE,"general"}</definedName>
    <definedName name="______t99_2" hidden="1">{"via1",#N/A,TRUE,"general";"via2",#N/A,TRUE,"general";"via3",#N/A,TRUE,"general"}</definedName>
    <definedName name="______t99_3" hidden="1">{"via1",#N/A,TRUE,"general";"via2",#N/A,TRUE,"general";"via3",#N/A,TRUE,"general"}</definedName>
    <definedName name="______u4" hidden="1">{"TAB1",#N/A,TRUE,"GENERAL";"TAB2",#N/A,TRUE,"GENERAL";"TAB3",#N/A,TRUE,"GENERAL";"TAB4",#N/A,TRUE,"GENERAL";"TAB5",#N/A,TRUE,"GENERAL"}</definedName>
    <definedName name="______u4_1" hidden="1">{"TAB1",#N/A,TRUE,"GENERAL";"TAB2",#N/A,TRUE,"GENERAL";"TAB3",#N/A,TRUE,"GENERAL";"TAB4",#N/A,TRUE,"GENERAL";"TAB5",#N/A,TRUE,"GENERAL"}</definedName>
    <definedName name="______u4_2" hidden="1">{"TAB1",#N/A,TRUE,"GENERAL";"TAB2",#N/A,TRUE,"GENERAL";"TAB3",#N/A,TRUE,"GENERAL";"TAB4",#N/A,TRUE,"GENERAL";"TAB5",#N/A,TRUE,"GENERAL"}</definedName>
    <definedName name="______u4_3" hidden="1">{"TAB1",#N/A,TRUE,"GENERAL";"TAB2",#N/A,TRUE,"GENERAL";"TAB3",#N/A,TRUE,"GENERAL";"TAB4",#N/A,TRUE,"GENERAL";"TAB5",#N/A,TRUE,"GENERAL"}</definedName>
    <definedName name="______u5" hidden="1">{"TAB1",#N/A,TRUE,"GENERAL";"TAB2",#N/A,TRUE,"GENERAL";"TAB3",#N/A,TRUE,"GENERAL";"TAB4",#N/A,TRUE,"GENERAL";"TAB5",#N/A,TRUE,"GENERAL"}</definedName>
    <definedName name="______u5_1" hidden="1">{"TAB1",#N/A,TRUE,"GENERAL";"TAB2",#N/A,TRUE,"GENERAL";"TAB3",#N/A,TRUE,"GENERAL";"TAB4",#N/A,TRUE,"GENERAL";"TAB5",#N/A,TRUE,"GENERAL"}</definedName>
    <definedName name="______u5_2" hidden="1">{"TAB1",#N/A,TRUE,"GENERAL";"TAB2",#N/A,TRUE,"GENERAL";"TAB3",#N/A,TRUE,"GENERAL";"TAB4",#N/A,TRUE,"GENERAL";"TAB5",#N/A,TRUE,"GENERAL"}</definedName>
    <definedName name="______u5_3" hidden="1">{"TAB1",#N/A,TRUE,"GENERAL";"TAB2",#N/A,TRUE,"GENERAL";"TAB3",#N/A,TRUE,"GENERAL";"TAB4",#N/A,TRUE,"GENERAL";"TAB5",#N/A,TRUE,"GENERAL"}</definedName>
    <definedName name="______u6" hidden="1">{"TAB1",#N/A,TRUE,"GENERAL";"TAB2",#N/A,TRUE,"GENERAL";"TAB3",#N/A,TRUE,"GENERAL";"TAB4",#N/A,TRUE,"GENERAL";"TAB5",#N/A,TRUE,"GENERAL"}</definedName>
    <definedName name="______u6_1" hidden="1">{"TAB1",#N/A,TRUE,"GENERAL";"TAB2",#N/A,TRUE,"GENERAL";"TAB3",#N/A,TRUE,"GENERAL";"TAB4",#N/A,TRUE,"GENERAL";"TAB5",#N/A,TRUE,"GENERAL"}</definedName>
    <definedName name="______u6_2" hidden="1">{"TAB1",#N/A,TRUE,"GENERAL";"TAB2",#N/A,TRUE,"GENERAL";"TAB3",#N/A,TRUE,"GENERAL";"TAB4",#N/A,TRUE,"GENERAL";"TAB5",#N/A,TRUE,"GENERAL"}</definedName>
    <definedName name="______u6_3" hidden="1">{"TAB1",#N/A,TRUE,"GENERAL";"TAB2",#N/A,TRUE,"GENERAL";"TAB3",#N/A,TRUE,"GENERAL";"TAB4",#N/A,TRUE,"GENERAL";"TAB5",#N/A,TRUE,"GENERAL"}</definedName>
    <definedName name="______u7" hidden="1">{"via1",#N/A,TRUE,"general";"via2",#N/A,TRUE,"general";"via3",#N/A,TRUE,"general"}</definedName>
    <definedName name="______u7_1" hidden="1">{"via1",#N/A,TRUE,"general";"via2",#N/A,TRUE,"general";"via3",#N/A,TRUE,"general"}</definedName>
    <definedName name="______u7_2" hidden="1">{"via1",#N/A,TRUE,"general";"via2",#N/A,TRUE,"general";"via3",#N/A,TRUE,"general"}</definedName>
    <definedName name="______u7_3" hidden="1">{"via1",#N/A,TRUE,"general";"via2",#N/A,TRUE,"general";"via3",#N/A,TRUE,"general"}</definedName>
    <definedName name="______u8" hidden="1">{"TAB1",#N/A,TRUE,"GENERAL";"TAB2",#N/A,TRUE,"GENERAL";"TAB3",#N/A,TRUE,"GENERAL";"TAB4",#N/A,TRUE,"GENERAL";"TAB5",#N/A,TRUE,"GENERAL"}</definedName>
    <definedName name="______u8_1" hidden="1">{"TAB1",#N/A,TRUE,"GENERAL";"TAB2",#N/A,TRUE,"GENERAL";"TAB3",#N/A,TRUE,"GENERAL";"TAB4",#N/A,TRUE,"GENERAL";"TAB5",#N/A,TRUE,"GENERAL"}</definedName>
    <definedName name="______u8_2" hidden="1">{"TAB1",#N/A,TRUE,"GENERAL";"TAB2",#N/A,TRUE,"GENERAL";"TAB3",#N/A,TRUE,"GENERAL";"TAB4",#N/A,TRUE,"GENERAL";"TAB5",#N/A,TRUE,"GENERAL"}</definedName>
    <definedName name="______u8_3" hidden="1">{"TAB1",#N/A,TRUE,"GENERAL";"TAB2",#N/A,TRUE,"GENERAL";"TAB3",#N/A,TRUE,"GENERAL";"TAB4",#N/A,TRUE,"GENERAL";"TAB5",#N/A,TRUE,"GENERAL"}</definedName>
    <definedName name="______u9" hidden="1">{"TAB1",#N/A,TRUE,"GENERAL";"TAB2",#N/A,TRUE,"GENERAL";"TAB3",#N/A,TRUE,"GENERAL";"TAB4",#N/A,TRUE,"GENERAL";"TAB5",#N/A,TRUE,"GENERAL"}</definedName>
    <definedName name="______u9_1" hidden="1">{"TAB1",#N/A,TRUE,"GENERAL";"TAB2",#N/A,TRUE,"GENERAL";"TAB3",#N/A,TRUE,"GENERAL";"TAB4",#N/A,TRUE,"GENERAL";"TAB5",#N/A,TRUE,"GENERAL"}</definedName>
    <definedName name="______u9_2" hidden="1">{"TAB1",#N/A,TRUE,"GENERAL";"TAB2",#N/A,TRUE,"GENERAL";"TAB3",#N/A,TRUE,"GENERAL";"TAB4",#N/A,TRUE,"GENERAL";"TAB5",#N/A,TRUE,"GENERAL"}</definedName>
    <definedName name="______u9_3" hidden="1">{"TAB1",#N/A,TRUE,"GENERAL";"TAB2",#N/A,TRUE,"GENERAL";"TAB3",#N/A,TRUE,"GENERAL";"TAB4",#N/A,TRUE,"GENERAL";"TAB5",#N/A,TRUE,"GENERAL"}</definedName>
    <definedName name="______ur7" hidden="1">{"TAB1",#N/A,TRUE,"GENERAL";"TAB2",#N/A,TRUE,"GENERAL";"TAB3",#N/A,TRUE,"GENERAL";"TAB4",#N/A,TRUE,"GENERAL";"TAB5",#N/A,TRUE,"GENERAL"}</definedName>
    <definedName name="______ur7_1" hidden="1">{"TAB1",#N/A,TRUE,"GENERAL";"TAB2",#N/A,TRUE,"GENERAL";"TAB3",#N/A,TRUE,"GENERAL";"TAB4",#N/A,TRUE,"GENERAL";"TAB5",#N/A,TRUE,"GENERAL"}</definedName>
    <definedName name="______ur7_2" hidden="1">{"TAB1",#N/A,TRUE,"GENERAL";"TAB2",#N/A,TRUE,"GENERAL";"TAB3",#N/A,TRUE,"GENERAL";"TAB4",#N/A,TRUE,"GENERAL";"TAB5",#N/A,TRUE,"GENERAL"}</definedName>
    <definedName name="______ur7_3" hidden="1">{"TAB1",#N/A,TRUE,"GENERAL";"TAB2",#N/A,TRUE,"GENERAL";"TAB3",#N/A,TRUE,"GENERAL";"TAB4",#N/A,TRUE,"GENERAL";"TAB5",#N/A,TRUE,"GENERAL"}</definedName>
    <definedName name="______v2" hidden="1">{"via1",#N/A,TRUE,"general";"via2",#N/A,TRUE,"general";"via3",#N/A,TRUE,"general"}</definedName>
    <definedName name="______v2_1" hidden="1">{"via1",#N/A,TRUE,"general";"via2",#N/A,TRUE,"general";"via3",#N/A,TRUE,"general"}</definedName>
    <definedName name="______v2_2" hidden="1">{"via1",#N/A,TRUE,"general";"via2",#N/A,TRUE,"general";"via3",#N/A,TRUE,"general"}</definedName>
    <definedName name="______v2_3" hidden="1">{"via1",#N/A,TRUE,"general";"via2",#N/A,TRUE,"general";"via3",#N/A,TRUE,"general"}</definedName>
    <definedName name="______v3" hidden="1">{"TAB1",#N/A,TRUE,"GENERAL";"TAB2",#N/A,TRUE,"GENERAL";"TAB3",#N/A,TRUE,"GENERAL";"TAB4",#N/A,TRUE,"GENERAL";"TAB5",#N/A,TRUE,"GENERAL"}</definedName>
    <definedName name="______v3_1" hidden="1">{"TAB1",#N/A,TRUE,"GENERAL";"TAB2",#N/A,TRUE,"GENERAL";"TAB3",#N/A,TRUE,"GENERAL";"TAB4",#N/A,TRUE,"GENERAL";"TAB5",#N/A,TRUE,"GENERAL"}</definedName>
    <definedName name="______v3_2" hidden="1">{"TAB1",#N/A,TRUE,"GENERAL";"TAB2",#N/A,TRUE,"GENERAL";"TAB3",#N/A,TRUE,"GENERAL";"TAB4",#N/A,TRUE,"GENERAL";"TAB5",#N/A,TRUE,"GENERAL"}</definedName>
    <definedName name="______v3_3" hidden="1">{"TAB1",#N/A,TRUE,"GENERAL";"TAB2",#N/A,TRUE,"GENERAL";"TAB3",#N/A,TRUE,"GENERAL";"TAB4",#N/A,TRUE,"GENERAL";"TAB5",#N/A,TRUE,"GENERAL"}</definedName>
    <definedName name="______v4" hidden="1">{"TAB1",#N/A,TRUE,"GENERAL";"TAB2",#N/A,TRUE,"GENERAL";"TAB3",#N/A,TRUE,"GENERAL";"TAB4",#N/A,TRUE,"GENERAL";"TAB5",#N/A,TRUE,"GENERAL"}</definedName>
    <definedName name="______v4_1" hidden="1">{"TAB1",#N/A,TRUE,"GENERAL";"TAB2",#N/A,TRUE,"GENERAL";"TAB3",#N/A,TRUE,"GENERAL";"TAB4",#N/A,TRUE,"GENERAL";"TAB5",#N/A,TRUE,"GENERAL"}</definedName>
    <definedName name="______v4_2" hidden="1">{"TAB1",#N/A,TRUE,"GENERAL";"TAB2",#N/A,TRUE,"GENERAL";"TAB3",#N/A,TRUE,"GENERAL";"TAB4",#N/A,TRUE,"GENERAL";"TAB5",#N/A,TRUE,"GENERAL"}</definedName>
    <definedName name="______v4_3" hidden="1">{"TAB1",#N/A,TRUE,"GENERAL";"TAB2",#N/A,TRUE,"GENERAL";"TAB3",#N/A,TRUE,"GENERAL";"TAB4",#N/A,TRUE,"GENERAL";"TAB5",#N/A,TRUE,"GENERAL"}</definedName>
    <definedName name="______v5" hidden="1">{"TAB1",#N/A,TRUE,"GENERAL";"TAB2",#N/A,TRUE,"GENERAL";"TAB3",#N/A,TRUE,"GENERAL";"TAB4",#N/A,TRUE,"GENERAL";"TAB5",#N/A,TRUE,"GENERAL"}</definedName>
    <definedName name="______v5_1" hidden="1">{"TAB1",#N/A,TRUE,"GENERAL";"TAB2",#N/A,TRUE,"GENERAL";"TAB3",#N/A,TRUE,"GENERAL";"TAB4",#N/A,TRUE,"GENERAL";"TAB5",#N/A,TRUE,"GENERAL"}</definedName>
    <definedName name="______v5_2" hidden="1">{"TAB1",#N/A,TRUE,"GENERAL";"TAB2",#N/A,TRUE,"GENERAL";"TAB3",#N/A,TRUE,"GENERAL";"TAB4",#N/A,TRUE,"GENERAL";"TAB5",#N/A,TRUE,"GENERAL"}</definedName>
    <definedName name="______v5_3" hidden="1">{"TAB1",#N/A,TRUE,"GENERAL";"TAB2",#N/A,TRUE,"GENERAL";"TAB3",#N/A,TRUE,"GENERAL";"TAB4",#N/A,TRUE,"GENERAL";"TAB5",#N/A,TRUE,"GENERAL"}</definedName>
    <definedName name="______v6" hidden="1">{"TAB1",#N/A,TRUE,"GENERAL";"TAB2",#N/A,TRUE,"GENERAL";"TAB3",#N/A,TRUE,"GENERAL";"TAB4",#N/A,TRUE,"GENERAL";"TAB5",#N/A,TRUE,"GENERAL"}</definedName>
    <definedName name="______v6_1" hidden="1">{"TAB1",#N/A,TRUE,"GENERAL";"TAB2",#N/A,TRUE,"GENERAL";"TAB3",#N/A,TRUE,"GENERAL";"TAB4",#N/A,TRUE,"GENERAL";"TAB5",#N/A,TRUE,"GENERAL"}</definedName>
    <definedName name="______v6_2" hidden="1">{"TAB1",#N/A,TRUE,"GENERAL";"TAB2",#N/A,TRUE,"GENERAL";"TAB3",#N/A,TRUE,"GENERAL";"TAB4",#N/A,TRUE,"GENERAL";"TAB5",#N/A,TRUE,"GENERAL"}</definedName>
    <definedName name="______v6_3" hidden="1">{"TAB1",#N/A,TRUE,"GENERAL";"TAB2",#N/A,TRUE,"GENERAL";"TAB3",#N/A,TRUE,"GENERAL";"TAB4",#N/A,TRUE,"GENERAL";"TAB5",#N/A,TRUE,"GENERAL"}</definedName>
    <definedName name="______v7" hidden="1">{"via1",#N/A,TRUE,"general";"via2",#N/A,TRUE,"general";"via3",#N/A,TRUE,"general"}</definedName>
    <definedName name="______v7_1" hidden="1">{"via1",#N/A,TRUE,"general";"via2",#N/A,TRUE,"general";"via3",#N/A,TRUE,"general"}</definedName>
    <definedName name="______v7_2" hidden="1">{"via1",#N/A,TRUE,"general";"via2",#N/A,TRUE,"general";"via3",#N/A,TRUE,"general"}</definedName>
    <definedName name="______v7_3" hidden="1">{"via1",#N/A,TRUE,"general";"via2",#N/A,TRUE,"general";"via3",#N/A,TRUE,"general"}</definedName>
    <definedName name="______v8" hidden="1">{"TAB1",#N/A,TRUE,"GENERAL";"TAB2",#N/A,TRUE,"GENERAL";"TAB3",#N/A,TRUE,"GENERAL";"TAB4",#N/A,TRUE,"GENERAL";"TAB5",#N/A,TRUE,"GENERAL"}</definedName>
    <definedName name="______v8_1" hidden="1">{"TAB1",#N/A,TRUE,"GENERAL";"TAB2",#N/A,TRUE,"GENERAL";"TAB3",#N/A,TRUE,"GENERAL";"TAB4",#N/A,TRUE,"GENERAL";"TAB5",#N/A,TRUE,"GENERAL"}</definedName>
    <definedName name="______v8_2" hidden="1">{"TAB1",#N/A,TRUE,"GENERAL";"TAB2",#N/A,TRUE,"GENERAL";"TAB3",#N/A,TRUE,"GENERAL";"TAB4",#N/A,TRUE,"GENERAL";"TAB5",#N/A,TRUE,"GENERAL"}</definedName>
    <definedName name="______v8_3" hidden="1">{"TAB1",#N/A,TRUE,"GENERAL";"TAB2",#N/A,TRUE,"GENERAL";"TAB3",#N/A,TRUE,"GENERAL";"TAB4",#N/A,TRUE,"GENERAL";"TAB5",#N/A,TRUE,"GENERAL"}</definedName>
    <definedName name="______v9" hidden="1">{"TAB1",#N/A,TRUE,"GENERAL";"TAB2",#N/A,TRUE,"GENERAL";"TAB3",#N/A,TRUE,"GENERAL";"TAB4",#N/A,TRUE,"GENERAL";"TAB5",#N/A,TRUE,"GENERAL"}</definedName>
    <definedName name="______v9_1" hidden="1">{"TAB1",#N/A,TRUE,"GENERAL";"TAB2",#N/A,TRUE,"GENERAL";"TAB3",#N/A,TRUE,"GENERAL";"TAB4",#N/A,TRUE,"GENERAL";"TAB5",#N/A,TRUE,"GENERAL"}</definedName>
    <definedName name="______v9_2" hidden="1">{"TAB1",#N/A,TRUE,"GENERAL";"TAB2",#N/A,TRUE,"GENERAL";"TAB3",#N/A,TRUE,"GENERAL";"TAB4",#N/A,TRUE,"GENERAL";"TAB5",#N/A,TRUE,"GENERAL"}</definedName>
    <definedName name="______v9_3" hidden="1">{"TAB1",#N/A,TRUE,"GENERAL";"TAB2",#N/A,TRUE,"GENERAL";"TAB3",#N/A,TRUE,"GENERAL";"TAB4",#N/A,TRUE,"GENERAL";"TAB5",#N/A,TRUE,"GENERAL"}</definedName>
    <definedName name="______vfv4" hidden="1">{"via1",#N/A,TRUE,"general";"via2",#N/A,TRUE,"general";"via3",#N/A,TRUE,"general"}</definedName>
    <definedName name="______vfv4_1" hidden="1">{"via1",#N/A,TRUE,"general";"via2",#N/A,TRUE,"general";"via3",#N/A,TRUE,"general"}</definedName>
    <definedName name="______vfv4_2" hidden="1">{"via1",#N/A,TRUE,"general";"via2",#N/A,TRUE,"general";"via3",#N/A,TRUE,"general"}</definedName>
    <definedName name="______vfv4_3" hidden="1">{"via1",#N/A,TRUE,"general";"via2",#N/A,TRUE,"general";"via3",#N/A,TRUE,"general"}</definedName>
    <definedName name="______x1" hidden="1">{"TAB1",#N/A,TRUE,"GENERAL";"TAB2",#N/A,TRUE,"GENERAL";"TAB3",#N/A,TRUE,"GENERAL";"TAB4",#N/A,TRUE,"GENERAL";"TAB5",#N/A,TRUE,"GENERAL"}</definedName>
    <definedName name="______x1_1" hidden="1">{"TAB1",#N/A,TRUE,"GENERAL";"TAB2",#N/A,TRUE,"GENERAL";"TAB3",#N/A,TRUE,"GENERAL";"TAB4",#N/A,TRUE,"GENERAL";"TAB5",#N/A,TRUE,"GENERAL"}</definedName>
    <definedName name="______x1_2" hidden="1">{"TAB1",#N/A,TRUE,"GENERAL";"TAB2",#N/A,TRUE,"GENERAL";"TAB3",#N/A,TRUE,"GENERAL";"TAB4",#N/A,TRUE,"GENERAL";"TAB5",#N/A,TRUE,"GENERAL"}</definedName>
    <definedName name="______x1_3" hidden="1">{"TAB1",#N/A,TRUE,"GENERAL";"TAB2",#N/A,TRUE,"GENERAL";"TAB3",#N/A,TRUE,"GENERAL";"TAB4",#N/A,TRUE,"GENERAL";"TAB5",#N/A,TRUE,"GENERAL"}</definedName>
    <definedName name="______x2" hidden="1">{"via1",#N/A,TRUE,"general";"via2",#N/A,TRUE,"general";"via3",#N/A,TRUE,"general"}</definedName>
    <definedName name="______x2_1" hidden="1">{"via1",#N/A,TRUE,"general";"via2",#N/A,TRUE,"general";"via3",#N/A,TRUE,"general"}</definedName>
    <definedName name="______x2_2" hidden="1">{"via1",#N/A,TRUE,"general";"via2",#N/A,TRUE,"general";"via3",#N/A,TRUE,"general"}</definedName>
    <definedName name="______x2_3" hidden="1">{"via1",#N/A,TRUE,"general";"via2",#N/A,TRUE,"general";"via3",#N/A,TRUE,"general"}</definedName>
    <definedName name="______x3" hidden="1">{"via1",#N/A,TRUE,"general";"via2",#N/A,TRUE,"general";"via3",#N/A,TRUE,"general"}</definedName>
    <definedName name="______x3_1" hidden="1">{"via1",#N/A,TRUE,"general";"via2",#N/A,TRUE,"general";"via3",#N/A,TRUE,"general"}</definedName>
    <definedName name="______x3_2" hidden="1">{"via1",#N/A,TRUE,"general";"via2",#N/A,TRUE,"general";"via3",#N/A,TRUE,"general"}</definedName>
    <definedName name="______x3_3" hidden="1">{"via1",#N/A,TRUE,"general";"via2",#N/A,TRUE,"general";"via3",#N/A,TRUE,"general"}</definedName>
    <definedName name="______x4" hidden="1">{"via1",#N/A,TRUE,"general";"via2",#N/A,TRUE,"general";"via3",#N/A,TRUE,"general"}</definedName>
    <definedName name="______x4_1" hidden="1">{"via1",#N/A,TRUE,"general";"via2",#N/A,TRUE,"general";"via3",#N/A,TRUE,"general"}</definedName>
    <definedName name="______x4_2" hidden="1">{"via1",#N/A,TRUE,"general";"via2",#N/A,TRUE,"general";"via3",#N/A,TRUE,"general"}</definedName>
    <definedName name="______x4_3" hidden="1">{"via1",#N/A,TRUE,"general";"via2",#N/A,TRUE,"general";"via3",#N/A,TRUE,"general"}</definedName>
    <definedName name="______x5" hidden="1">{"TAB1",#N/A,TRUE,"GENERAL";"TAB2",#N/A,TRUE,"GENERAL";"TAB3",#N/A,TRUE,"GENERAL";"TAB4",#N/A,TRUE,"GENERAL";"TAB5",#N/A,TRUE,"GENERAL"}</definedName>
    <definedName name="______x5_1" hidden="1">{"TAB1",#N/A,TRUE,"GENERAL";"TAB2",#N/A,TRUE,"GENERAL";"TAB3",#N/A,TRUE,"GENERAL";"TAB4",#N/A,TRUE,"GENERAL";"TAB5",#N/A,TRUE,"GENERAL"}</definedName>
    <definedName name="______x5_2" hidden="1">{"TAB1",#N/A,TRUE,"GENERAL";"TAB2",#N/A,TRUE,"GENERAL";"TAB3",#N/A,TRUE,"GENERAL";"TAB4",#N/A,TRUE,"GENERAL";"TAB5",#N/A,TRUE,"GENERAL"}</definedName>
    <definedName name="______x5_3" hidden="1">{"TAB1",#N/A,TRUE,"GENERAL";"TAB2",#N/A,TRUE,"GENERAL";"TAB3",#N/A,TRUE,"GENERAL";"TAB4",#N/A,TRUE,"GENERAL";"TAB5",#N/A,TRUE,"GENERAL"}</definedName>
    <definedName name="______x6" hidden="1">{"TAB1",#N/A,TRUE,"GENERAL";"TAB2",#N/A,TRUE,"GENERAL";"TAB3",#N/A,TRUE,"GENERAL";"TAB4",#N/A,TRUE,"GENERAL";"TAB5",#N/A,TRUE,"GENERAL"}</definedName>
    <definedName name="______x6_1" hidden="1">{"TAB1",#N/A,TRUE,"GENERAL";"TAB2",#N/A,TRUE,"GENERAL";"TAB3",#N/A,TRUE,"GENERAL";"TAB4",#N/A,TRUE,"GENERAL";"TAB5",#N/A,TRUE,"GENERAL"}</definedName>
    <definedName name="______x6_2" hidden="1">{"TAB1",#N/A,TRUE,"GENERAL";"TAB2",#N/A,TRUE,"GENERAL";"TAB3",#N/A,TRUE,"GENERAL";"TAB4",#N/A,TRUE,"GENERAL";"TAB5",#N/A,TRUE,"GENERAL"}</definedName>
    <definedName name="______x6_3" hidden="1">{"TAB1",#N/A,TRUE,"GENERAL";"TAB2",#N/A,TRUE,"GENERAL";"TAB3",#N/A,TRUE,"GENERAL";"TAB4",#N/A,TRUE,"GENERAL";"TAB5",#N/A,TRUE,"GENERAL"}</definedName>
    <definedName name="______x7" hidden="1">{"TAB1",#N/A,TRUE,"GENERAL";"TAB2",#N/A,TRUE,"GENERAL";"TAB3",#N/A,TRUE,"GENERAL";"TAB4",#N/A,TRUE,"GENERAL";"TAB5",#N/A,TRUE,"GENERAL"}</definedName>
    <definedName name="______x7_1" hidden="1">{"TAB1",#N/A,TRUE,"GENERAL";"TAB2",#N/A,TRUE,"GENERAL";"TAB3",#N/A,TRUE,"GENERAL";"TAB4",#N/A,TRUE,"GENERAL";"TAB5",#N/A,TRUE,"GENERAL"}</definedName>
    <definedName name="______x7_2" hidden="1">{"TAB1",#N/A,TRUE,"GENERAL";"TAB2",#N/A,TRUE,"GENERAL";"TAB3",#N/A,TRUE,"GENERAL";"TAB4",#N/A,TRUE,"GENERAL";"TAB5",#N/A,TRUE,"GENERAL"}</definedName>
    <definedName name="______x7_3" hidden="1">{"TAB1",#N/A,TRUE,"GENERAL";"TAB2",#N/A,TRUE,"GENERAL";"TAB3",#N/A,TRUE,"GENERAL";"TAB4",#N/A,TRUE,"GENERAL";"TAB5",#N/A,TRUE,"GENERAL"}</definedName>
    <definedName name="______x8" hidden="1">{"via1",#N/A,TRUE,"general";"via2",#N/A,TRUE,"general";"via3",#N/A,TRUE,"general"}</definedName>
    <definedName name="______x8_1" hidden="1">{"via1",#N/A,TRUE,"general";"via2",#N/A,TRUE,"general";"via3",#N/A,TRUE,"general"}</definedName>
    <definedName name="______x8_2" hidden="1">{"via1",#N/A,TRUE,"general";"via2",#N/A,TRUE,"general";"via3",#N/A,TRUE,"general"}</definedName>
    <definedName name="______x8_3" hidden="1">{"via1",#N/A,TRUE,"general";"via2",#N/A,TRUE,"general";"via3",#N/A,TRUE,"general"}</definedName>
    <definedName name="______x9" hidden="1">{"TAB1",#N/A,TRUE,"GENERAL";"TAB2",#N/A,TRUE,"GENERAL";"TAB3",#N/A,TRUE,"GENERAL";"TAB4",#N/A,TRUE,"GENERAL";"TAB5",#N/A,TRUE,"GENERAL"}</definedName>
    <definedName name="______x9_1" hidden="1">{"TAB1",#N/A,TRUE,"GENERAL";"TAB2",#N/A,TRUE,"GENERAL";"TAB3",#N/A,TRUE,"GENERAL";"TAB4",#N/A,TRUE,"GENERAL";"TAB5",#N/A,TRUE,"GENERAL"}</definedName>
    <definedName name="______x9_2" hidden="1">{"TAB1",#N/A,TRUE,"GENERAL";"TAB2",#N/A,TRUE,"GENERAL";"TAB3",#N/A,TRUE,"GENERAL";"TAB4",#N/A,TRUE,"GENERAL";"TAB5",#N/A,TRUE,"GENERAL"}</definedName>
    <definedName name="______x9_3" hidden="1">{"TAB1",#N/A,TRUE,"GENERAL";"TAB2",#N/A,TRUE,"GENERAL";"TAB3",#N/A,TRUE,"GENERAL";"TAB4",#N/A,TRUE,"GENERAL";"TAB5",#N/A,TRUE,"GENERAL"}</definedName>
    <definedName name="______y2" hidden="1">{"TAB1",#N/A,TRUE,"GENERAL";"TAB2",#N/A,TRUE,"GENERAL";"TAB3",#N/A,TRUE,"GENERAL";"TAB4",#N/A,TRUE,"GENERAL";"TAB5",#N/A,TRUE,"GENERAL"}</definedName>
    <definedName name="______y2_1" hidden="1">{"TAB1",#N/A,TRUE,"GENERAL";"TAB2",#N/A,TRUE,"GENERAL";"TAB3",#N/A,TRUE,"GENERAL";"TAB4",#N/A,TRUE,"GENERAL";"TAB5",#N/A,TRUE,"GENERAL"}</definedName>
    <definedName name="______y2_2" hidden="1">{"TAB1",#N/A,TRUE,"GENERAL";"TAB2",#N/A,TRUE,"GENERAL";"TAB3",#N/A,TRUE,"GENERAL";"TAB4",#N/A,TRUE,"GENERAL";"TAB5",#N/A,TRUE,"GENERAL"}</definedName>
    <definedName name="______y2_3" hidden="1">{"TAB1",#N/A,TRUE,"GENERAL";"TAB2",#N/A,TRUE,"GENERAL";"TAB3",#N/A,TRUE,"GENERAL";"TAB4",#N/A,TRUE,"GENERAL";"TAB5",#N/A,TRUE,"GENERAL"}</definedName>
    <definedName name="______y3" hidden="1">{"via1",#N/A,TRUE,"general";"via2",#N/A,TRUE,"general";"via3",#N/A,TRUE,"general"}</definedName>
    <definedName name="______y3_1" hidden="1">{"via1",#N/A,TRUE,"general";"via2",#N/A,TRUE,"general";"via3",#N/A,TRUE,"general"}</definedName>
    <definedName name="______y3_2" hidden="1">{"via1",#N/A,TRUE,"general";"via2",#N/A,TRUE,"general";"via3",#N/A,TRUE,"general"}</definedName>
    <definedName name="______y3_3" hidden="1">{"via1",#N/A,TRUE,"general";"via2",#N/A,TRUE,"general";"via3",#N/A,TRUE,"general"}</definedName>
    <definedName name="______y4" hidden="1">{"via1",#N/A,TRUE,"general";"via2",#N/A,TRUE,"general";"via3",#N/A,TRUE,"general"}</definedName>
    <definedName name="______y4_1" hidden="1">{"via1",#N/A,TRUE,"general";"via2",#N/A,TRUE,"general";"via3",#N/A,TRUE,"general"}</definedName>
    <definedName name="______y4_2" hidden="1">{"via1",#N/A,TRUE,"general";"via2",#N/A,TRUE,"general";"via3",#N/A,TRUE,"general"}</definedName>
    <definedName name="______y4_3" hidden="1">{"via1",#N/A,TRUE,"general";"via2",#N/A,TRUE,"general";"via3",#N/A,TRUE,"general"}</definedName>
    <definedName name="______y5" hidden="1">{"TAB1",#N/A,TRUE,"GENERAL";"TAB2",#N/A,TRUE,"GENERAL";"TAB3",#N/A,TRUE,"GENERAL";"TAB4",#N/A,TRUE,"GENERAL";"TAB5",#N/A,TRUE,"GENERAL"}</definedName>
    <definedName name="______y5_1" hidden="1">{"TAB1",#N/A,TRUE,"GENERAL";"TAB2",#N/A,TRUE,"GENERAL";"TAB3",#N/A,TRUE,"GENERAL";"TAB4",#N/A,TRUE,"GENERAL";"TAB5",#N/A,TRUE,"GENERAL"}</definedName>
    <definedName name="______y5_2" hidden="1">{"TAB1",#N/A,TRUE,"GENERAL";"TAB2",#N/A,TRUE,"GENERAL";"TAB3",#N/A,TRUE,"GENERAL";"TAB4",#N/A,TRUE,"GENERAL";"TAB5",#N/A,TRUE,"GENERAL"}</definedName>
    <definedName name="______y5_3" hidden="1">{"TAB1",#N/A,TRUE,"GENERAL";"TAB2",#N/A,TRUE,"GENERAL";"TAB3",#N/A,TRUE,"GENERAL";"TAB4",#N/A,TRUE,"GENERAL";"TAB5",#N/A,TRUE,"GENERAL"}</definedName>
    <definedName name="______y6" hidden="1">{"via1",#N/A,TRUE,"general";"via2",#N/A,TRUE,"general";"via3",#N/A,TRUE,"general"}</definedName>
    <definedName name="______y6_1" hidden="1">{"via1",#N/A,TRUE,"general";"via2",#N/A,TRUE,"general";"via3",#N/A,TRUE,"general"}</definedName>
    <definedName name="______y6_2" hidden="1">{"via1",#N/A,TRUE,"general";"via2",#N/A,TRUE,"general";"via3",#N/A,TRUE,"general"}</definedName>
    <definedName name="______y6_3" hidden="1">{"via1",#N/A,TRUE,"general";"via2",#N/A,TRUE,"general";"via3",#N/A,TRUE,"general"}</definedName>
    <definedName name="______y7" hidden="1">{"via1",#N/A,TRUE,"general";"via2",#N/A,TRUE,"general";"via3",#N/A,TRUE,"general"}</definedName>
    <definedName name="______y7_1" hidden="1">{"via1",#N/A,TRUE,"general";"via2",#N/A,TRUE,"general";"via3",#N/A,TRUE,"general"}</definedName>
    <definedName name="______y7_2" hidden="1">{"via1",#N/A,TRUE,"general";"via2",#N/A,TRUE,"general";"via3",#N/A,TRUE,"general"}</definedName>
    <definedName name="______y7_3" hidden="1">{"via1",#N/A,TRUE,"general";"via2",#N/A,TRUE,"general";"via3",#N/A,TRUE,"general"}</definedName>
    <definedName name="______y8" hidden="1">{"via1",#N/A,TRUE,"general";"via2",#N/A,TRUE,"general";"via3",#N/A,TRUE,"general"}</definedName>
    <definedName name="______y8_1" hidden="1">{"via1",#N/A,TRUE,"general";"via2",#N/A,TRUE,"general";"via3",#N/A,TRUE,"general"}</definedName>
    <definedName name="______y8_2" hidden="1">{"via1",#N/A,TRUE,"general";"via2",#N/A,TRUE,"general";"via3",#N/A,TRUE,"general"}</definedName>
    <definedName name="______y8_3" hidden="1">{"via1",#N/A,TRUE,"general";"via2",#N/A,TRUE,"general";"via3",#N/A,TRUE,"general"}</definedName>
    <definedName name="______y9" hidden="1">{"TAB1",#N/A,TRUE,"GENERAL";"TAB2",#N/A,TRUE,"GENERAL";"TAB3",#N/A,TRUE,"GENERAL";"TAB4",#N/A,TRUE,"GENERAL";"TAB5",#N/A,TRUE,"GENERAL"}</definedName>
    <definedName name="______y9_1" hidden="1">{"TAB1",#N/A,TRUE,"GENERAL";"TAB2",#N/A,TRUE,"GENERAL";"TAB3",#N/A,TRUE,"GENERAL";"TAB4",#N/A,TRUE,"GENERAL";"TAB5",#N/A,TRUE,"GENERAL"}</definedName>
    <definedName name="______y9_2" hidden="1">{"TAB1",#N/A,TRUE,"GENERAL";"TAB2",#N/A,TRUE,"GENERAL";"TAB3",#N/A,TRUE,"GENERAL";"TAB4",#N/A,TRUE,"GENERAL";"TAB5",#N/A,TRUE,"GENERAL"}</definedName>
    <definedName name="______y9_3" hidden="1">{"TAB1",#N/A,TRUE,"GENERAL";"TAB2",#N/A,TRUE,"GENERAL";"TAB3",#N/A,TRUE,"GENERAL";"TAB4",#N/A,TRUE,"GENERAL";"TAB5",#N/A,TRUE,"GENERAL"}</definedName>
    <definedName name="______z1" hidden="1">{"TAB1",#N/A,TRUE,"GENERAL";"TAB2",#N/A,TRUE,"GENERAL";"TAB3",#N/A,TRUE,"GENERAL";"TAB4",#N/A,TRUE,"GENERAL";"TAB5",#N/A,TRUE,"GENERAL"}</definedName>
    <definedName name="______z1_1" hidden="1">{"TAB1",#N/A,TRUE,"GENERAL";"TAB2",#N/A,TRUE,"GENERAL";"TAB3",#N/A,TRUE,"GENERAL";"TAB4",#N/A,TRUE,"GENERAL";"TAB5",#N/A,TRUE,"GENERAL"}</definedName>
    <definedName name="______z1_2" hidden="1">{"TAB1",#N/A,TRUE,"GENERAL";"TAB2",#N/A,TRUE,"GENERAL";"TAB3",#N/A,TRUE,"GENERAL";"TAB4",#N/A,TRUE,"GENERAL";"TAB5",#N/A,TRUE,"GENERAL"}</definedName>
    <definedName name="______z1_3" hidden="1">{"TAB1",#N/A,TRUE,"GENERAL";"TAB2",#N/A,TRUE,"GENERAL";"TAB3",#N/A,TRUE,"GENERAL";"TAB4",#N/A,TRUE,"GENERAL";"TAB5",#N/A,TRUE,"GENERAL"}</definedName>
    <definedName name="______z2" hidden="1">{"via1",#N/A,TRUE,"general";"via2",#N/A,TRUE,"general";"via3",#N/A,TRUE,"general"}</definedName>
    <definedName name="______z2_1" hidden="1">{"via1",#N/A,TRUE,"general";"via2",#N/A,TRUE,"general";"via3",#N/A,TRUE,"general"}</definedName>
    <definedName name="______z2_2" hidden="1">{"via1",#N/A,TRUE,"general";"via2",#N/A,TRUE,"general";"via3",#N/A,TRUE,"general"}</definedName>
    <definedName name="______z2_3" hidden="1">{"via1",#N/A,TRUE,"general";"via2",#N/A,TRUE,"general";"via3",#N/A,TRUE,"general"}</definedName>
    <definedName name="______z3" hidden="1">{"via1",#N/A,TRUE,"general";"via2",#N/A,TRUE,"general";"via3",#N/A,TRUE,"general"}</definedName>
    <definedName name="______z3_1" hidden="1">{"via1",#N/A,TRUE,"general";"via2",#N/A,TRUE,"general";"via3",#N/A,TRUE,"general"}</definedName>
    <definedName name="______z3_2" hidden="1">{"via1",#N/A,TRUE,"general";"via2",#N/A,TRUE,"general";"via3",#N/A,TRUE,"general"}</definedName>
    <definedName name="______z3_3" hidden="1">{"via1",#N/A,TRUE,"general";"via2",#N/A,TRUE,"general";"via3",#N/A,TRUE,"general"}</definedName>
    <definedName name="______z4" hidden="1">{"TAB1",#N/A,TRUE,"GENERAL";"TAB2",#N/A,TRUE,"GENERAL";"TAB3",#N/A,TRUE,"GENERAL";"TAB4",#N/A,TRUE,"GENERAL";"TAB5",#N/A,TRUE,"GENERAL"}</definedName>
    <definedName name="______z4_1" hidden="1">{"TAB1",#N/A,TRUE,"GENERAL";"TAB2",#N/A,TRUE,"GENERAL";"TAB3",#N/A,TRUE,"GENERAL";"TAB4",#N/A,TRUE,"GENERAL";"TAB5",#N/A,TRUE,"GENERAL"}</definedName>
    <definedName name="______z4_2" hidden="1">{"TAB1",#N/A,TRUE,"GENERAL";"TAB2",#N/A,TRUE,"GENERAL";"TAB3",#N/A,TRUE,"GENERAL";"TAB4",#N/A,TRUE,"GENERAL";"TAB5",#N/A,TRUE,"GENERAL"}</definedName>
    <definedName name="______z4_3" hidden="1">{"TAB1",#N/A,TRUE,"GENERAL";"TAB2",#N/A,TRUE,"GENERAL";"TAB3",#N/A,TRUE,"GENERAL";"TAB4",#N/A,TRUE,"GENERAL";"TAB5",#N/A,TRUE,"GENERAL"}</definedName>
    <definedName name="______z5" hidden="1">{"via1",#N/A,TRUE,"general";"via2",#N/A,TRUE,"general";"via3",#N/A,TRUE,"general"}</definedName>
    <definedName name="______z5_1" hidden="1">{"via1",#N/A,TRUE,"general";"via2",#N/A,TRUE,"general";"via3",#N/A,TRUE,"general"}</definedName>
    <definedName name="______z5_2" hidden="1">{"via1",#N/A,TRUE,"general";"via2",#N/A,TRUE,"general";"via3",#N/A,TRUE,"general"}</definedName>
    <definedName name="______z5_3" hidden="1">{"via1",#N/A,TRUE,"general";"via2",#N/A,TRUE,"general";"via3",#N/A,TRUE,"general"}</definedName>
    <definedName name="______z6" hidden="1">{"TAB1",#N/A,TRUE,"GENERAL";"TAB2",#N/A,TRUE,"GENERAL";"TAB3",#N/A,TRUE,"GENERAL";"TAB4",#N/A,TRUE,"GENERAL";"TAB5",#N/A,TRUE,"GENERAL"}</definedName>
    <definedName name="______z6_1" hidden="1">{"TAB1",#N/A,TRUE,"GENERAL";"TAB2",#N/A,TRUE,"GENERAL";"TAB3",#N/A,TRUE,"GENERAL";"TAB4",#N/A,TRUE,"GENERAL";"TAB5",#N/A,TRUE,"GENERAL"}</definedName>
    <definedName name="______z6_2" hidden="1">{"TAB1",#N/A,TRUE,"GENERAL";"TAB2",#N/A,TRUE,"GENERAL";"TAB3",#N/A,TRUE,"GENERAL";"TAB4",#N/A,TRUE,"GENERAL";"TAB5",#N/A,TRUE,"GENERAL"}</definedName>
    <definedName name="______z6_3" hidden="1">{"TAB1",#N/A,TRUE,"GENERAL";"TAB2",#N/A,TRUE,"GENERAL";"TAB3",#N/A,TRUE,"GENERAL";"TAB4",#N/A,TRUE,"GENERAL";"TAB5",#N/A,TRUE,"GENERAL"}</definedName>
    <definedName name="_____a1" hidden="1">{"TAB1",#N/A,TRUE,"GENERAL";"TAB2",#N/A,TRUE,"GENERAL";"TAB3",#N/A,TRUE,"GENERAL";"TAB4",#N/A,TRUE,"GENERAL";"TAB5",#N/A,TRUE,"GENERAL"}</definedName>
    <definedName name="_____a1_1" hidden="1">{"TAB1",#N/A,TRUE,"GENERAL";"TAB2",#N/A,TRUE,"GENERAL";"TAB3",#N/A,TRUE,"GENERAL";"TAB4",#N/A,TRUE,"GENERAL";"TAB5",#N/A,TRUE,"GENERAL"}</definedName>
    <definedName name="_____a1_2" hidden="1">{"TAB1",#N/A,TRUE,"GENERAL";"TAB2",#N/A,TRUE,"GENERAL";"TAB3",#N/A,TRUE,"GENERAL";"TAB4",#N/A,TRUE,"GENERAL";"TAB5",#N/A,TRUE,"GENERAL"}</definedName>
    <definedName name="_____a1_3" hidden="1">{"TAB1",#N/A,TRUE,"GENERAL";"TAB2",#N/A,TRUE,"GENERAL";"TAB3",#N/A,TRUE,"GENERAL";"TAB4",#N/A,TRUE,"GENERAL";"TAB5",#N/A,TRUE,"GENERAL"}</definedName>
    <definedName name="_____a3" hidden="1">{"TAB1",#N/A,TRUE,"GENERAL";"TAB2",#N/A,TRUE,"GENERAL";"TAB3",#N/A,TRUE,"GENERAL";"TAB4",#N/A,TRUE,"GENERAL";"TAB5",#N/A,TRUE,"GENERAL"}</definedName>
    <definedName name="_____a3_1" hidden="1">{"TAB1",#N/A,TRUE,"GENERAL";"TAB2",#N/A,TRUE,"GENERAL";"TAB3",#N/A,TRUE,"GENERAL";"TAB4",#N/A,TRUE,"GENERAL";"TAB5",#N/A,TRUE,"GENERAL"}</definedName>
    <definedName name="_____a3_2" hidden="1">{"TAB1",#N/A,TRUE,"GENERAL";"TAB2",#N/A,TRUE,"GENERAL";"TAB3",#N/A,TRUE,"GENERAL";"TAB4",#N/A,TRUE,"GENERAL";"TAB5",#N/A,TRUE,"GENERAL"}</definedName>
    <definedName name="_____a3_3" hidden="1">{"TAB1",#N/A,TRUE,"GENERAL";"TAB2",#N/A,TRUE,"GENERAL";"TAB3",#N/A,TRUE,"GENERAL";"TAB4",#N/A,TRUE,"GENERAL";"TAB5",#N/A,TRUE,"GENERAL"}</definedName>
    <definedName name="_____a4" hidden="1">{"via1",#N/A,TRUE,"general";"via2",#N/A,TRUE,"general";"via3",#N/A,TRUE,"general"}</definedName>
    <definedName name="_____a4_1" hidden="1">{"via1",#N/A,TRUE,"general";"via2",#N/A,TRUE,"general";"via3",#N/A,TRUE,"general"}</definedName>
    <definedName name="_____a4_2" hidden="1">{"via1",#N/A,TRUE,"general";"via2",#N/A,TRUE,"general";"via3",#N/A,TRUE,"general"}</definedName>
    <definedName name="_____a4_3" hidden="1">{"via1",#N/A,TRUE,"general";"via2",#N/A,TRUE,"general";"via3",#N/A,TRUE,"general"}</definedName>
    <definedName name="_____a5" hidden="1">{"TAB1",#N/A,TRUE,"GENERAL";"TAB2",#N/A,TRUE,"GENERAL";"TAB3",#N/A,TRUE,"GENERAL";"TAB4",#N/A,TRUE,"GENERAL";"TAB5",#N/A,TRUE,"GENERAL"}</definedName>
    <definedName name="_____a5_1" hidden="1">{"TAB1",#N/A,TRUE,"GENERAL";"TAB2",#N/A,TRUE,"GENERAL";"TAB3",#N/A,TRUE,"GENERAL";"TAB4",#N/A,TRUE,"GENERAL";"TAB5",#N/A,TRUE,"GENERAL"}</definedName>
    <definedName name="_____a5_2" hidden="1">{"TAB1",#N/A,TRUE,"GENERAL";"TAB2",#N/A,TRUE,"GENERAL";"TAB3",#N/A,TRUE,"GENERAL";"TAB4",#N/A,TRUE,"GENERAL";"TAB5",#N/A,TRUE,"GENERAL"}</definedName>
    <definedName name="_____a5_3" hidden="1">{"TAB1",#N/A,TRUE,"GENERAL";"TAB2",#N/A,TRUE,"GENERAL";"TAB3",#N/A,TRUE,"GENERAL";"TAB4",#N/A,TRUE,"GENERAL";"TAB5",#N/A,TRUE,"GENERAL"}</definedName>
    <definedName name="_____a6" hidden="1">{"TAB1",#N/A,TRUE,"GENERAL";"TAB2",#N/A,TRUE,"GENERAL";"TAB3",#N/A,TRUE,"GENERAL";"TAB4",#N/A,TRUE,"GENERAL";"TAB5",#N/A,TRUE,"GENERAL"}</definedName>
    <definedName name="_____a6_1" hidden="1">{"TAB1",#N/A,TRUE,"GENERAL";"TAB2",#N/A,TRUE,"GENERAL";"TAB3",#N/A,TRUE,"GENERAL";"TAB4",#N/A,TRUE,"GENERAL";"TAB5",#N/A,TRUE,"GENERAL"}</definedName>
    <definedName name="_____a6_2" hidden="1">{"TAB1",#N/A,TRUE,"GENERAL";"TAB2",#N/A,TRUE,"GENERAL";"TAB3",#N/A,TRUE,"GENERAL";"TAB4",#N/A,TRUE,"GENERAL";"TAB5",#N/A,TRUE,"GENERAL"}</definedName>
    <definedName name="_____a6_3" hidden="1">{"TAB1",#N/A,TRUE,"GENERAL";"TAB2",#N/A,TRUE,"GENERAL";"TAB3",#N/A,TRUE,"GENERAL";"TAB4",#N/A,TRUE,"GENERAL";"TAB5",#N/A,TRUE,"GENERAL"}</definedName>
    <definedName name="_____AFC1">[3]INV!$A$25:$D$28</definedName>
    <definedName name="_____AFC3">[3]INV!$F$25:$I$28</definedName>
    <definedName name="_____AFC5">[3]INV!$K$25:$N$28</definedName>
    <definedName name="_____b2" hidden="1">{"TAB1",#N/A,TRUE,"GENERAL";"TAB2",#N/A,TRUE,"GENERAL";"TAB3",#N/A,TRUE,"GENERAL";"TAB4",#N/A,TRUE,"GENERAL";"TAB5",#N/A,TRUE,"GENERAL"}</definedName>
    <definedName name="_____b2_1" hidden="1">{"TAB1",#N/A,TRUE,"GENERAL";"TAB2",#N/A,TRUE,"GENERAL";"TAB3",#N/A,TRUE,"GENERAL";"TAB4",#N/A,TRUE,"GENERAL";"TAB5",#N/A,TRUE,"GENERAL"}</definedName>
    <definedName name="_____b2_2" hidden="1">{"TAB1",#N/A,TRUE,"GENERAL";"TAB2",#N/A,TRUE,"GENERAL";"TAB3",#N/A,TRUE,"GENERAL";"TAB4",#N/A,TRUE,"GENERAL";"TAB5",#N/A,TRUE,"GENERAL"}</definedName>
    <definedName name="_____b2_3" hidden="1">{"TAB1",#N/A,TRUE,"GENERAL";"TAB2",#N/A,TRUE,"GENERAL";"TAB3",#N/A,TRUE,"GENERAL";"TAB4",#N/A,TRUE,"GENERAL";"TAB5",#N/A,TRUE,"GENERAL"}</definedName>
    <definedName name="_____b3" hidden="1">{"TAB1",#N/A,TRUE,"GENERAL";"TAB2",#N/A,TRUE,"GENERAL";"TAB3",#N/A,TRUE,"GENERAL";"TAB4",#N/A,TRUE,"GENERAL";"TAB5",#N/A,TRUE,"GENERAL"}</definedName>
    <definedName name="_____b3_1" hidden="1">{"TAB1",#N/A,TRUE,"GENERAL";"TAB2",#N/A,TRUE,"GENERAL";"TAB3",#N/A,TRUE,"GENERAL";"TAB4",#N/A,TRUE,"GENERAL";"TAB5",#N/A,TRUE,"GENERAL"}</definedName>
    <definedName name="_____b3_2" hidden="1">{"TAB1",#N/A,TRUE,"GENERAL";"TAB2",#N/A,TRUE,"GENERAL";"TAB3",#N/A,TRUE,"GENERAL";"TAB4",#N/A,TRUE,"GENERAL";"TAB5",#N/A,TRUE,"GENERAL"}</definedName>
    <definedName name="_____b3_3" hidden="1">{"TAB1",#N/A,TRUE,"GENERAL";"TAB2",#N/A,TRUE,"GENERAL";"TAB3",#N/A,TRUE,"GENERAL";"TAB4",#N/A,TRUE,"GENERAL";"TAB5",#N/A,TRUE,"GENERAL"}</definedName>
    <definedName name="_____b4" hidden="1">{"TAB1",#N/A,TRUE,"GENERAL";"TAB2",#N/A,TRUE,"GENERAL";"TAB3",#N/A,TRUE,"GENERAL";"TAB4",#N/A,TRUE,"GENERAL";"TAB5",#N/A,TRUE,"GENERAL"}</definedName>
    <definedName name="_____b4_1" hidden="1">{"TAB1",#N/A,TRUE,"GENERAL";"TAB2",#N/A,TRUE,"GENERAL";"TAB3",#N/A,TRUE,"GENERAL";"TAB4",#N/A,TRUE,"GENERAL";"TAB5",#N/A,TRUE,"GENERAL"}</definedName>
    <definedName name="_____b4_2" hidden="1">{"TAB1",#N/A,TRUE,"GENERAL";"TAB2",#N/A,TRUE,"GENERAL";"TAB3",#N/A,TRUE,"GENERAL";"TAB4",#N/A,TRUE,"GENERAL";"TAB5",#N/A,TRUE,"GENERAL"}</definedName>
    <definedName name="_____b4_3" hidden="1">{"TAB1",#N/A,TRUE,"GENERAL";"TAB2",#N/A,TRUE,"GENERAL";"TAB3",#N/A,TRUE,"GENERAL";"TAB4",#N/A,TRUE,"GENERAL";"TAB5",#N/A,TRUE,"GENERAL"}</definedName>
    <definedName name="_____b5" hidden="1">{"TAB1",#N/A,TRUE,"GENERAL";"TAB2",#N/A,TRUE,"GENERAL";"TAB3",#N/A,TRUE,"GENERAL";"TAB4",#N/A,TRUE,"GENERAL";"TAB5",#N/A,TRUE,"GENERAL"}</definedName>
    <definedName name="_____b5_1" hidden="1">{"TAB1",#N/A,TRUE,"GENERAL";"TAB2",#N/A,TRUE,"GENERAL";"TAB3",#N/A,TRUE,"GENERAL";"TAB4",#N/A,TRUE,"GENERAL";"TAB5",#N/A,TRUE,"GENERAL"}</definedName>
    <definedName name="_____b5_2" hidden="1">{"TAB1",#N/A,TRUE,"GENERAL";"TAB2",#N/A,TRUE,"GENERAL";"TAB3",#N/A,TRUE,"GENERAL";"TAB4",#N/A,TRUE,"GENERAL";"TAB5",#N/A,TRUE,"GENERAL"}</definedName>
    <definedName name="_____b5_3" hidden="1">{"TAB1",#N/A,TRUE,"GENERAL";"TAB2",#N/A,TRUE,"GENERAL";"TAB3",#N/A,TRUE,"GENERAL";"TAB4",#N/A,TRUE,"GENERAL";"TAB5",#N/A,TRUE,"GENERAL"}</definedName>
    <definedName name="_____b6" hidden="1">{"TAB1",#N/A,TRUE,"GENERAL";"TAB2",#N/A,TRUE,"GENERAL";"TAB3",#N/A,TRUE,"GENERAL";"TAB4",#N/A,TRUE,"GENERAL";"TAB5",#N/A,TRUE,"GENERAL"}</definedName>
    <definedName name="_____b6_1" hidden="1">{"TAB1",#N/A,TRUE,"GENERAL";"TAB2",#N/A,TRUE,"GENERAL";"TAB3",#N/A,TRUE,"GENERAL";"TAB4",#N/A,TRUE,"GENERAL";"TAB5",#N/A,TRUE,"GENERAL"}</definedName>
    <definedName name="_____b6_2" hidden="1">{"TAB1",#N/A,TRUE,"GENERAL";"TAB2",#N/A,TRUE,"GENERAL";"TAB3",#N/A,TRUE,"GENERAL";"TAB4",#N/A,TRUE,"GENERAL";"TAB5",#N/A,TRUE,"GENERAL"}</definedName>
    <definedName name="_____b6_3" hidden="1">{"TAB1",#N/A,TRUE,"GENERAL";"TAB2",#N/A,TRUE,"GENERAL";"TAB3",#N/A,TRUE,"GENERAL";"TAB4",#N/A,TRUE,"GENERAL";"TAB5",#N/A,TRUE,"GENERAL"}</definedName>
    <definedName name="_____b7" hidden="1">{"via1",#N/A,TRUE,"general";"via2",#N/A,TRUE,"general";"via3",#N/A,TRUE,"general"}</definedName>
    <definedName name="_____b7_1" hidden="1">{"via1",#N/A,TRUE,"general";"via2",#N/A,TRUE,"general";"via3",#N/A,TRUE,"general"}</definedName>
    <definedName name="_____b7_2" hidden="1">{"via1",#N/A,TRUE,"general";"via2",#N/A,TRUE,"general";"via3",#N/A,TRUE,"general"}</definedName>
    <definedName name="_____b7_3" hidden="1">{"via1",#N/A,TRUE,"general";"via2",#N/A,TRUE,"general";"via3",#N/A,TRUE,"general"}</definedName>
    <definedName name="_____b8" hidden="1">{"via1",#N/A,TRUE,"general";"via2",#N/A,TRUE,"general";"via3",#N/A,TRUE,"general"}</definedName>
    <definedName name="_____b8_1" hidden="1">{"via1",#N/A,TRUE,"general";"via2",#N/A,TRUE,"general";"via3",#N/A,TRUE,"general"}</definedName>
    <definedName name="_____b8_2" hidden="1">{"via1",#N/A,TRUE,"general";"via2",#N/A,TRUE,"general";"via3",#N/A,TRUE,"general"}</definedName>
    <definedName name="_____b8_3" hidden="1">{"via1",#N/A,TRUE,"general";"via2",#N/A,TRUE,"general";"via3",#N/A,TRUE,"general"}</definedName>
    <definedName name="_____bb9" hidden="1">{"TAB1",#N/A,TRUE,"GENERAL";"TAB2",#N/A,TRUE,"GENERAL";"TAB3",#N/A,TRUE,"GENERAL";"TAB4",#N/A,TRUE,"GENERAL";"TAB5",#N/A,TRUE,"GENERAL"}</definedName>
    <definedName name="_____bb9_1" hidden="1">{"TAB1",#N/A,TRUE,"GENERAL";"TAB2",#N/A,TRUE,"GENERAL";"TAB3",#N/A,TRUE,"GENERAL";"TAB4",#N/A,TRUE,"GENERAL";"TAB5",#N/A,TRUE,"GENERAL"}</definedName>
    <definedName name="_____bb9_2" hidden="1">{"TAB1",#N/A,TRUE,"GENERAL";"TAB2",#N/A,TRUE,"GENERAL";"TAB3",#N/A,TRUE,"GENERAL";"TAB4",#N/A,TRUE,"GENERAL";"TAB5",#N/A,TRUE,"GENERAL"}</definedName>
    <definedName name="_____bb9_3" hidden="1">{"TAB1",#N/A,TRUE,"GENERAL";"TAB2",#N/A,TRUE,"GENERAL";"TAB3",#N/A,TRUE,"GENERAL";"TAB4",#N/A,TRUE,"GENERAL";"TAB5",#N/A,TRUE,"GENERAL"}</definedName>
    <definedName name="_____bgb5" hidden="1">{"TAB1",#N/A,TRUE,"GENERAL";"TAB2",#N/A,TRUE,"GENERAL";"TAB3",#N/A,TRUE,"GENERAL";"TAB4",#N/A,TRUE,"GENERAL";"TAB5",#N/A,TRUE,"GENERAL"}</definedName>
    <definedName name="_____bgb5_1" hidden="1">{"TAB1",#N/A,TRUE,"GENERAL";"TAB2",#N/A,TRUE,"GENERAL";"TAB3",#N/A,TRUE,"GENERAL";"TAB4",#N/A,TRUE,"GENERAL";"TAB5",#N/A,TRUE,"GENERAL"}</definedName>
    <definedName name="_____bgb5_2" hidden="1">{"TAB1",#N/A,TRUE,"GENERAL";"TAB2",#N/A,TRUE,"GENERAL";"TAB3",#N/A,TRUE,"GENERAL";"TAB4",#N/A,TRUE,"GENERAL";"TAB5",#N/A,TRUE,"GENERAL"}</definedName>
    <definedName name="_____bgb5_3" hidden="1">{"TAB1",#N/A,TRUE,"GENERAL";"TAB2",#N/A,TRUE,"GENERAL";"TAB3",#N/A,TRUE,"GENERAL";"TAB4",#N/A,TRUE,"GENERAL";"TAB5",#N/A,TRUE,"GENERAL"}</definedName>
    <definedName name="_____BGC1">[3]INV!$A$5:$D$8</definedName>
    <definedName name="_____BGC3">[3]INV!$F$5:$I$8</definedName>
    <definedName name="_____BGC5">[3]INV!$K$5:$N$8</definedName>
    <definedName name="_____CAC1">[3]INV!$A$19:$D$22</definedName>
    <definedName name="_____CAC3">[3]INV!$F$19:$I$22</definedName>
    <definedName name="_____CAC5">[3]INV!$K$19:$N$22</definedName>
    <definedName name="_____g2" hidden="1">{"TAB1",#N/A,TRUE,"GENERAL";"TAB2",#N/A,TRUE,"GENERAL";"TAB3",#N/A,TRUE,"GENERAL";"TAB4",#N/A,TRUE,"GENERAL";"TAB5",#N/A,TRUE,"GENERAL"}</definedName>
    <definedName name="_____g2_1" hidden="1">{"TAB1",#N/A,TRUE,"GENERAL";"TAB2",#N/A,TRUE,"GENERAL";"TAB3",#N/A,TRUE,"GENERAL";"TAB4",#N/A,TRUE,"GENERAL";"TAB5",#N/A,TRUE,"GENERAL"}</definedName>
    <definedName name="_____g2_2" hidden="1">{"TAB1",#N/A,TRUE,"GENERAL";"TAB2",#N/A,TRUE,"GENERAL";"TAB3",#N/A,TRUE,"GENERAL";"TAB4",#N/A,TRUE,"GENERAL";"TAB5",#N/A,TRUE,"GENERAL"}</definedName>
    <definedName name="_____g2_3" hidden="1">{"TAB1",#N/A,TRUE,"GENERAL";"TAB2",#N/A,TRUE,"GENERAL";"TAB3",#N/A,TRUE,"GENERAL";"TAB4",#N/A,TRUE,"GENERAL";"TAB5",#N/A,TRUE,"GENERAL"}</definedName>
    <definedName name="_____g3" hidden="1">{"via1",#N/A,TRUE,"general";"via2",#N/A,TRUE,"general";"via3",#N/A,TRUE,"general"}</definedName>
    <definedName name="_____g3_1" hidden="1">{"via1",#N/A,TRUE,"general";"via2",#N/A,TRUE,"general";"via3",#N/A,TRUE,"general"}</definedName>
    <definedName name="_____g3_2" hidden="1">{"via1",#N/A,TRUE,"general";"via2",#N/A,TRUE,"general";"via3",#N/A,TRUE,"general"}</definedName>
    <definedName name="_____g3_3" hidden="1">{"via1",#N/A,TRUE,"general";"via2",#N/A,TRUE,"general";"via3",#N/A,TRUE,"general"}</definedName>
    <definedName name="_____g4" hidden="1">{"via1",#N/A,TRUE,"general";"via2",#N/A,TRUE,"general";"via3",#N/A,TRUE,"general"}</definedName>
    <definedName name="_____g4_1" hidden="1">{"via1",#N/A,TRUE,"general";"via2",#N/A,TRUE,"general";"via3",#N/A,TRUE,"general"}</definedName>
    <definedName name="_____g4_2" hidden="1">{"via1",#N/A,TRUE,"general";"via2",#N/A,TRUE,"general";"via3",#N/A,TRUE,"general"}</definedName>
    <definedName name="_____g4_3" hidden="1">{"via1",#N/A,TRUE,"general";"via2",#N/A,TRUE,"general";"via3",#N/A,TRUE,"general"}</definedName>
    <definedName name="_____g5" hidden="1">{"via1",#N/A,TRUE,"general";"via2",#N/A,TRUE,"general";"via3",#N/A,TRUE,"general"}</definedName>
    <definedName name="_____g5_1" hidden="1">{"via1",#N/A,TRUE,"general";"via2",#N/A,TRUE,"general";"via3",#N/A,TRUE,"general"}</definedName>
    <definedName name="_____g5_2" hidden="1">{"via1",#N/A,TRUE,"general";"via2",#N/A,TRUE,"general";"via3",#N/A,TRUE,"general"}</definedName>
    <definedName name="_____g5_3" hidden="1">{"via1",#N/A,TRUE,"general";"via2",#N/A,TRUE,"general";"via3",#N/A,TRUE,"general"}</definedName>
    <definedName name="_____g6" hidden="1">{"via1",#N/A,TRUE,"general";"via2",#N/A,TRUE,"general";"via3",#N/A,TRUE,"general"}</definedName>
    <definedName name="_____g6_1" hidden="1">{"via1",#N/A,TRUE,"general";"via2",#N/A,TRUE,"general";"via3",#N/A,TRUE,"general"}</definedName>
    <definedName name="_____g6_2" hidden="1">{"via1",#N/A,TRUE,"general";"via2",#N/A,TRUE,"general";"via3",#N/A,TRUE,"general"}</definedName>
    <definedName name="_____g6_3" hidden="1">{"via1",#N/A,TRUE,"general";"via2",#N/A,TRUE,"general";"via3",#N/A,TRUE,"general"}</definedName>
    <definedName name="_____g7" hidden="1">{"TAB1",#N/A,TRUE,"GENERAL";"TAB2",#N/A,TRUE,"GENERAL";"TAB3",#N/A,TRUE,"GENERAL";"TAB4",#N/A,TRUE,"GENERAL";"TAB5",#N/A,TRUE,"GENERAL"}</definedName>
    <definedName name="_____g7_1" hidden="1">{"TAB1",#N/A,TRUE,"GENERAL";"TAB2",#N/A,TRUE,"GENERAL";"TAB3",#N/A,TRUE,"GENERAL";"TAB4",#N/A,TRUE,"GENERAL";"TAB5",#N/A,TRUE,"GENERAL"}</definedName>
    <definedName name="_____g7_2" hidden="1">{"TAB1",#N/A,TRUE,"GENERAL";"TAB2",#N/A,TRUE,"GENERAL";"TAB3",#N/A,TRUE,"GENERAL";"TAB4",#N/A,TRUE,"GENERAL";"TAB5",#N/A,TRUE,"GENERAL"}</definedName>
    <definedName name="_____g7_3" hidden="1">{"TAB1",#N/A,TRUE,"GENERAL";"TAB2",#N/A,TRUE,"GENERAL";"TAB3",#N/A,TRUE,"GENERAL";"TAB4",#N/A,TRUE,"GENERAL";"TAB5",#N/A,TRUE,"GENERAL"}</definedName>
    <definedName name="_____GR1" hidden="1">{"TAB1",#N/A,TRUE,"GENERAL";"TAB2",#N/A,TRUE,"GENERAL";"TAB3",#N/A,TRUE,"GENERAL";"TAB4",#N/A,TRUE,"GENERAL";"TAB5",#N/A,TRUE,"GENERAL"}</definedName>
    <definedName name="_____GR1_1" hidden="1">{"TAB1",#N/A,TRUE,"GENERAL";"TAB2",#N/A,TRUE,"GENERAL";"TAB3",#N/A,TRUE,"GENERAL";"TAB4",#N/A,TRUE,"GENERAL";"TAB5",#N/A,TRUE,"GENERAL"}</definedName>
    <definedName name="_____GR1_2" hidden="1">{"TAB1",#N/A,TRUE,"GENERAL";"TAB2",#N/A,TRUE,"GENERAL";"TAB3",#N/A,TRUE,"GENERAL";"TAB4",#N/A,TRUE,"GENERAL";"TAB5",#N/A,TRUE,"GENERAL"}</definedName>
    <definedName name="_____GR1_3" hidden="1">{"TAB1",#N/A,TRUE,"GENERAL";"TAB2",#N/A,TRUE,"GENERAL";"TAB3",#N/A,TRUE,"GENERAL";"TAB4",#N/A,TRUE,"GENERAL";"TAB5",#N/A,TRUE,"GENERAL"}</definedName>
    <definedName name="_____gtr4" hidden="1">{"via1",#N/A,TRUE,"general";"via2",#N/A,TRUE,"general";"via3",#N/A,TRUE,"general"}</definedName>
    <definedName name="_____gtr4_1" hidden="1">{"via1",#N/A,TRUE,"general";"via2",#N/A,TRUE,"general";"via3",#N/A,TRUE,"general"}</definedName>
    <definedName name="_____gtr4_2" hidden="1">{"via1",#N/A,TRUE,"general";"via2",#N/A,TRUE,"general";"via3",#N/A,TRUE,"general"}</definedName>
    <definedName name="_____gtr4_3" hidden="1">{"via1",#N/A,TRUE,"general";"via2",#N/A,TRUE,"general";"via3",#N/A,TRUE,"general"}</definedName>
    <definedName name="_____h2" hidden="1">{"via1",#N/A,TRUE,"general";"via2",#N/A,TRUE,"general";"via3",#N/A,TRUE,"general"}</definedName>
    <definedName name="_____h2_1" hidden="1">{"via1",#N/A,TRUE,"general";"via2",#N/A,TRUE,"general";"via3",#N/A,TRUE,"general"}</definedName>
    <definedName name="_____h2_2" hidden="1">{"via1",#N/A,TRUE,"general";"via2",#N/A,TRUE,"general";"via3",#N/A,TRUE,"general"}</definedName>
    <definedName name="_____h2_3" hidden="1">{"via1",#N/A,TRUE,"general";"via2",#N/A,TRUE,"general";"via3",#N/A,TRUE,"general"}</definedName>
    <definedName name="_____h3" hidden="1">{"via1",#N/A,TRUE,"general";"via2",#N/A,TRUE,"general";"via3",#N/A,TRUE,"general"}</definedName>
    <definedName name="_____h3_1" hidden="1">{"via1",#N/A,TRUE,"general";"via2",#N/A,TRUE,"general";"via3",#N/A,TRUE,"general"}</definedName>
    <definedName name="_____h3_2" hidden="1">{"via1",#N/A,TRUE,"general";"via2",#N/A,TRUE,"general";"via3",#N/A,TRUE,"general"}</definedName>
    <definedName name="_____h3_3" hidden="1">{"via1",#N/A,TRUE,"general";"via2",#N/A,TRUE,"general";"via3",#N/A,TRUE,"general"}</definedName>
    <definedName name="_____h4" hidden="1">{"TAB1",#N/A,TRUE,"GENERAL";"TAB2",#N/A,TRUE,"GENERAL";"TAB3",#N/A,TRUE,"GENERAL";"TAB4",#N/A,TRUE,"GENERAL";"TAB5",#N/A,TRUE,"GENERAL"}</definedName>
    <definedName name="_____h4_1" hidden="1">{"TAB1",#N/A,TRUE,"GENERAL";"TAB2",#N/A,TRUE,"GENERAL";"TAB3",#N/A,TRUE,"GENERAL";"TAB4",#N/A,TRUE,"GENERAL";"TAB5",#N/A,TRUE,"GENERAL"}</definedName>
    <definedName name="_____h4_2" hidden="1">{"TAB1",#N/A,TRUE,"GENERAL";"TAB2",#N/A,TRUE,"GENERAL";"TAB3",#N/A,TRUE,"GENERAL";"TAB4",#N/A,TRUE,"GENERAL";"TAB5",#N/A,TRUE,"GENERAL"}</definedName>
    <definedName name="_____h4_3" hidden="1">{"TAB1",#N/A,TRUE,"GENERAL";"TAB2",#N/A,TRUE,"GENERAL";"TAB3",#N/A,TRUE,"GENERAL";"TAB4",#N/A,TRUE,"GENERAL";"TAB5",#N/A,TRUE,"GENERAL"}</definedName>
    <definedName name="_____h5" hidden="1">{"TAB1",#N/A,TRUE,"GENERAL";"TAB2",#N/A,TRUE,"GENERAL";"TAB3",#N/A,TRUE,"GENERAL";"TAB4",#N/A,TRUE,"GENERAL";"TAB5",#N/A,TRUE,"GENERAL"}</definedName>
    <definedName name="_____h5_1" hidden="1">{"TAB1",#N/A,TRUE,"GENERAL";"TAB2",#N/A,TRUE,"GENERAL";"TAB3",#N/A,TRUE,"GENERAL";"TAB4",#N/A,TRUE,"GENERAL";"TAB5",#N/A,TRUE,"GENERAL"}</definedName>
    <definedName name="_____h5_2" hidden="1">{"TAB1",#N/A,TRUE,"GENERAL";"TAB2",#N/A,TRUE,"GENERAL";"TAB3",#N/A,TRUE,"GENERAL";"TAB4",#N/A,TRUE,"GENERAL";"TAB5",#N/A,TRUE,"GENERAL"}</definedName>
    <definedName name="_____h5_3" hidden="1">{"TAB1",#N/A,TRUE,"GENERAL";"TAB2",#N/A,TRUE,"GENERAL";"TAB3",#N/A,TRUE,"GENERAL";"TAB4",#N/A,TRUE,"GENERAL";"TAB5",#N/A,TRUE,"GENERAL"}</definedName>
    <definedName name="_____h6" hidden="1">{"via1",#N/A,TRUE,"general";"via2",#N/A,TRUE,"general";"via3",#N/A,TRUE,"general"}</definedName>
    <definedName name="_____h6_1" hidden="1">{"via1",#N/A,TRUE,"general";"via2",#N/A,TRUE,"general";"via3",#N/A,TRUE,"general"}</definedName>
    <definedName name="_____h6_2" hidden="1">{"via1",#N/A,TRUE,"general";"via2",#N/A,TRUE,"general";"via3",#N/A,TRUE,"general"}</definedName>
    <definedName name="_____h6_3" hidden="1">{"via1",#N/A,TRUE,"general";"via2",#N/A,TRUE,"general";"via3",#N/A,TRUE,"general"}</definedName>
    <definedName name="_____h7" hidden="1">{"TAB1",#N/A,TRUE,"GENERAL";"TAB2",#N/A,TRUE,"GENERAL";"TAB3",#N/A,TRUE,"GENERAL";"TAB4",#N/A,TRUE,"GENERAL";"TAB5",#N/A,TRUE,"GENERAL"}</definedName>
    <definedName name="_____h7_1" hidden="1">{"TAB1",#N/A,TRUE,"GENERAL";"TAB2",#N/A,TRUE,"GENERAL";"TAB3",#N/A,TRUE,"GENERAL";"TAB4",#N/A,TRUE,"GENERAL";"TAB5",#N/A,TRUE,"GENERAL"}</definedName>
    <definedName name="_____h7_2" hidden="1">{"TAB1",#N/A,TRUE,"GENERAL";"TAB2",#N/A,TRUE,"GENERAL";"TAB3",#N/A,TRUE,"GENERAL";"TAB4",#N/A,TRUE,"GENERAL";"TAB5",#N/A,TRUE,"GENERAL"}</definedName>
    <definedName name="_____h7_3" hidden="1">{"TAB1",#N/A,TRUE,"GENERAL";"TAB2",#N/A,TRUE,"GENERAL";"TAB3",#N/A,TRUE,"GENERAL";"TAB4",#N/A,TRUE,"GENERAL";"TAB5",#N/A,TRUE,"GENERAL"}</definedName>
    <definedName name="_____h8" hidden="1">{"via1",#N/A,TRUE,"general";"via2",#N/A,TRUE,"general";"via3",#N/A,TRUE,"general"}</definedName>
    <definedName name="_____h8_1" hidden="1">{"via1",#N/A,TRUE,"general";"via2",#N/A,TRUE,"general";"via3",#N/A,TRUE,"general"}</definedName>
    <definedName name="_____h8_2" hidden="1">{"via1",#N/A,TRUE,"general";"via2",#N/A,TRUE,"general";"via3",#N/A,TRUE,"general"}</definedName>
    <definedName name="_____h8_3" hidden="1">{"via1",#N/A,TRUE,"general";"via2",#N/A,TRUE,"general";"via3",#N/A,TRUE,"general"}</definedName>
    <definedName name="_____hfh7" hidden="1">{"via1",#N/A,TRUE,"general";"via2",#N/A,TRUE,"general";"via3",#N/A,TRUE,"general"}</definedName>
    <definedName name="_____hfh7_1" hidden="1">{"via1",#N/A,TRUE,"general";"via2",#N/A,TRUE,"general";"via3",#N/A,TRUE,"general"}</definedName>
    <definedName name="_____hfh7_2" hidden="1">{"via1",#N/A,TRUE,"general";"via2",#N/A,TRUE,"general";"via3",#N/A,TRUE,"general"}</definedName>
    <definedName name="_____hfh7_3" hidden="1">{"via1",#N/A,TRUE,"general";"via2",#N/A,TRUE,"general";"via3",#N/A,TRUE,"general"}</definedName>
    <definedName name="_____i4" hidden="1">{"via1",#N/A,TRUE,"general";"via2",#N/A,TRUE,"general";"via3",#N/A,TRUE,"general"}</definedName>
    <definedName name="_____i4_1" hidden="1">{"via1",#N/A,TRUE,"general";"via2",#N/A,TRUE,"general";"via3",#N/A,TRUE,"general"}</definedName>
    <definedName name="_____i4_2" hidden="1">{"via1",#N/A,TRUE,"general";"via2",#N/A,TRUE,"general";"via3",#N/A,TRUE,"general"}</definedName>
    <definedName name="_____i4_3" hidden="1">{"via1",#N/A,TRUE,"general";"via2",#N/A,TRUE,"general";"via3",#N/A,TRUE,"general"}</definedName>
    <definedName name="_____i5" hidden="1">{"TAB1",#N/A,TRUE,"GENERAL";"TAB2",#N/A,TRUE,"GENERAL";"TAB3",#N/A,TRUE,"GENERAL";"TAB4",#N/A,TRUE,"GENERAL";"TAB5",#N/A,TRUE,"GENERAL"}</definedName>
    <definedName name="_____i5_1" hidden="1">{"TAB1",#N/A,TRUE,"GENERAL";"TAB2",#N/A,TRUE,"GENERAL";"TAB3",#N/A,TRUE,"GENERAL";"TAB4",#N/A,TRUE,"GENERAL";"TAB5",#N/A,TRUE,"GENERAL"}</definedName>
    <definedName name="_____i5_2" hidden="1">{"TAB1",#N/A,TRUE,"GENERAL";"TAB2",#N/A,TRUE,"GENERAL";"TAB3",#N/A,TRUE,"GENERAL";"TAB4",#N/A,TRUE,"GENERAL";"TAB5",#N/A,TRUE,"GENERAL"}</definedName>
    <definedName name="_____i5_3" hidden="1">{"TAB1",#N/A,TRUE,"GENERAL";"TAB2",#N/A,TRUE,"GENERAL";"TAB3",#N/A,TRUE,"GENERAL";"TAB4",#N/A,TRUE,"GENERAL";"TAB5",#N/A,TRUE,"GENERAL"}</definedName>
    <definedName name="_____i6" hidden="1">{"TAB1",#N/A,TRUE,"GENERAL";"TAB2",#N/A,TRUE,"GENERAL";"TAB3",#N/A,TRUE,"GENERAL";"TAB4",#N/A,TRUE,"GENERAL";"TAB5",#N/A,TRUE,"GENERAL"}</definedName>
    <definedName name="_____i6_1" hidden="1">{"TAB1",#N/A,TRUE,"GENERAL";"TAB2",#N/A,TRUE,"GENERAL";"TAB3",#N/A,TRUE,"GENERAL";"TAB4",#N/A,TRUE,"GENERAL";"TAB5",#N/A,TRUE,"GENERAL"}</definedName>
    <definedName name="_____i6_2" hidden="1">{"TAB1",#N/A,TRUE,"GENERAL";"TAB2",#N/A,TRUE,"GENERAL";"TAB3",#N/A,TRUE,"GENERAL";"TAB4",#N/A,TRUE,"GENERAL";"TAB5",#N/A,TRUE,"GENERAL"}</definedName>
    <definedName name="_____i6_3" hidden="1">{"TAB1",#N/A,TRUE,"GENERAL";"TAB2",#N/A,TRUE,"GENERAL";"TAB3",#N/A,TRUE,"GENERAL";"TAB4",#N/A,TRUE,"GENERAL";"TAB5",#N/A,TRUE,"GENERAL"}</definedName>
    <definedName name="_____i7" hidden="1">{"via1",#N/A,TRUE,"general";"via2",#N/A,TRUE,"general";"via3",#N/A,TRUE,"general"}</definedName>
    <definedName name="_____i7_1" hidden="1">{"via1",#N/A,TRUE,"general";"via2",#N/A,TRUE,"general";"via3",#N/A,TRUE,"general"}</definedName>
    <definedName name="_____i7_2" hidden="1">{"via1",#N/A,TRUE,"general";"via2",#N/A,TRUE,"general";"via3",#N/A,TRUE,"general"}</definedName>
    <definedName name="_____i7_3" hidden="1">{"via1",#N/A,TRUE,"general";"via2",#N/A,TRUE,"general";"via3",#N/A,TRUE,"general"}</definedName>
    <definedName name="_____i77" hidden="1">{"TAB1",#N/A,TRUE,"GENERAL";"TAB2",#N/A,TRUE,"GENERAL";"TAB3",#N/A,TRUE,"GENERAL";"TAB4",#N/A,TRUE,"GENERAL";"TAB5",#N/A,TRUE,"GENERAL"}</definedName>
    <definedName name="_____i77_1" hidden="1">{"TAB1",#N/A,TRUE,"GENERAL";"TAB2",#N/A,TRUE,"GENERAL";"TAB3",#N/A,TRUE,"GENERAL";"TAB4",#N/A,TRUE,"GENERAL";"TAB5",#N/A,TRUE,"GENERAL"}</definedName>
    <definedName name="_____i77_2" hidden="1">{"TAB1",#N/A,TRUE,"GENERAL";"TAB2",#N/A,TRUE,"GENERAL";"TAB3",#N/A,TRUE,"GENERAL";"TAB4",#N/A,TRUE,"GENERAL";"TAB5",#N/A,TRUE,"GENERAL"}</definedName>
    <definedName name="_____i77_3" hidden="1">{"TAB1",#N/A,TRUE,"GENERAL";"TAB2",#N/A,TRUE,"GENERAL";"TAB3",#N/A,TRUE,"GENERAL";"TAB4",#N/A,TRUE,"GENERAL";"TAB5",#N/A,TRUE,"GENERAL"}</definedName>
    <definedName name="_____i8" hidden="1">{"via1",#N/A,TRUE,"general";"via2",#N/A,TRUE,"general";"via3",#N/A,TRUE,"general"}</definedName>
    <definedName name="_____i8_1" hidden="1">{"via1",#N/A,TRUE,"general";"via2",#N/A,TRUE,"general";"via3",#N/A,TRUE,"general"}</definedName>
    <definedName name="_____i8_2" hidden="1">{"via1",#N/A,TRUE,"general";"via2",#N/A,TRUE,"general";"via3",#N/A,TRUE,"general"}</definedName>
    <definedName name="_____i8_3" hidden="1">{"via1",#N/A,TRUE,"general";"via2",#N/A,TRUE,"general";"via3",#N/A,TRUE,"general"}</definedName>
    <definedName name="_____i9" hidden="1">{"TAB1",#N/A,TRUE,"GENERAL";"TAB2",#N/A,TRUE,"GENERAL";"TAB3",#N/A,TRUE,"GENERAL";"TAB4",#N/A,TRUE,"GENERAL";"TAB5",#N/A,TRUE,"GENERAL"}</definedName>
    <definedName name="_____i9_1" hidden="1">{"TAB1",#N/A,TRUE,"GENERAL";"TAB2",#N/A,TRUE,"GENERAL";"TAB3",#N/A,TRUE,"GENERAL";"TAB4",#N/A,TRUE,"GENERAL";"TAB5",#N/A,TRUE,"GENERAL"}</definedName>
    <definedName name="_____i9_2" hidden="1">{"TAB1",#N/A,TRUE,"GENERAL";"TAB2",#N/A,TRUE,"GENERAL";"TAB3",#N/A,TRUE,"GENERAL";"TAB4",#N/A,TRUE,"GENERAL";"TAB5",#N/A,TRUE,"GENERAL"}</definedName>
    <definedName name="_____i9_3" hidden="1">{"TAB1",#N/A,TRUE,"GENERAL";"TAB2",#N/A,TRUE,"GENERAL";"TAB3",#N/A,TRUE,"GENERAL";"TAB4",#N/A,TRUE,"GENERAL";"TAB5",#N/A,TRUE,"GENERAL"}</definedName>
    <definedName name="_____k3" hidden="1">{"TAB1",#N/A,TRUE,"GENERAL";"TAB2",#N/A,TRUE,"GENERAL";"TAB3",#N/A,TRUE,"GENERAL";"TAB4",#N/A,TRUE,"GENERAL";"TAB5",#N/A,TRUE,"GENERAL"}</definedName>
    <definedName name="_____k3_1" hidden="1">{"TAB1",#N/A,TRUE,"GENERAL";"TAB2",#N/A,TRUE,"GENERAL";"TAB3",#N/A,TRUE,"GENERAL";"TAB4",#N/A,TRUE,"GENERAL";"TAB5",#N/A,TRUE,"GENERAL"}</definedName>
    <definedName name="_____k3_2" hidden="1">{"TAB1",#N/A,TRUE,"GENERAL";"TAB2",#N/A,TRUE,"GENERAL";"TAB3",#N/A,TRUE,"GENERAL";"TAB4",#N/A,TRUE,"GENERAL";"TAB5",#N/A,TRUE,"GENERAL"}</definedName>
    <definedName name="_____k3_3" hidden="1">{"TAB1",#N/A,TRUE,"GENERAL";"TAB2",#N/A,TRUE,"GENERAL";"TAB3",#N/A,TRUE,"GENERAL";"TAB4",#N/A,TRUE,"GENERAL";"TAB5",#N/A,TRUE,"GENERAL"}</definedName>
    <definedName name="_____k4" hidden="1">{"via1",#N/A,TRUE,"general";"via2",#N/A,TRUE,"general";"via3",#N/A,TRUE,"general"}</definedName>
    <definedName name="_____k4_1" hidden="1">{"via1",#N/A,TRUE,"general";"via2",#N/A,TRUE,"general";"via3",#N/A,TRUE,"general"}</definedName>
    <definedName name="_____k4_2" hidden="1">{"via1",#N/A,TRUE,"general";"via2",#N/A,TRUE,"general";"via3",#N/A,TRUE,"general"}</definedName>
    <definedName name="_____k4_3" hidden="1">{"via1",#N/A,TRUE,"general";"via2",#N/A,TRUE,"general";"via3",#N/A,TRUE,"general"}</definedName>
    <definedName name="_____k5" hidden="1">{"via1",#N/A,TRUE,"general";"via2",#N/A,TRUE,"general";"via3",#N/A,TRUE,"general"}</definedName>
    <definedName name="_____k5_1" hidden="1">{"via1",#N/A,TRUE,"general";"via2",#N/A,TRUE,"general";"via3",#N/A,TRUE,"general"}</definedName>
    <definedName name="_____k5_2" hidden="1">{"via1",#N/A,TRUE,"general";"via2",#N/A,TRUE,"general";"via3",#N/A,TRUE,"general"}</definedName>
    <definedName name="_____k5_3" hidden="1">{"via1",#N/A,TRUE,"general";"via2",#N/A,TRUE,"general";"via3",#N/A,TRUE,"general"}</definedName>
    <definedName name="_____k6" hidden="1">{"TAB1",#N/A,TRUE,"GENERAL";"TAB2",#N/A,TRUE,"GENERAL";"TAB3",#N/A,TRUE,"GENERAL";"TAB4",#N/A,TRUE,"GENERAL";"TAB5",#N/A,TRUE,"GENERAL"}</definedName>
    <definedName name="_____k6_1" hidden="1">{"TAB1",#N/A,TRUE,"GENERAL";"TAB2",#N/A,TRUE,"GENERAL";"TAB3",#N/A,TRUE,"GENERAL";"TAB4",#N/A,TRUE,"GENERAL";"TAB5",#N/A,TRUE,"GENERAL"}</definedName>
    <definedName name="_____k6_2" hidden="1">{"TAB1",#N/A,TRUE,"GENERAL";"TAB2",#N/A,TRUE,"GENERAL";"TAB3",#N/A,TRUE,"GENERAL";"TAB4",#N/A,TRUE,"GENERAL";"TAB5",#N/A,TRUE,"GENERAL"}</definedName>
    <definedName name="_____k6_3" hidden="1">{"TAB1",#N/A,TRUE,"GENERAL";"TAB2",#N/A,TRUE,"GENERAL";"TAB3",#N/A,TRUE,"GENERAL";"TAB4",#N/A,TRUE,"GENERAL";"TAB5",#N/A,TRUE,"GENERAL"}</definedName>
    <definedName name="_____k7" hidden="1">{"via1",#N/A,TRUE,"general";"via2",#N/A,TRUE,"general";"via3",#N/A,TRUE,"general"}</definedName>
    <definedName name="_____k7_1" hidden="1">{"via1",#N/A,TRUE,"general";"via2",#N/A,TRUE,"general";"via3",#N/A,TRUE,"general"}</definedName>
    <definedName name="_____k7_2" hidden="1">{"via1",#N/A,TRUE,"general";"via2",#N/A,TRUE,"general";"via3",#N/A,TRUE,"general"}</definedName>
    <definedName name="_____k7_3" hidden="1">{"via1",#N/A,TRUE,"general";"via2",#N/A,TRUE,"general";"via3",#N/A,TRUE,"general"}</definedName>
    <definedName name="_____k8" hidden="1">{"via1",#N/A,TRUE,"general";"via2",#N/A,TRUE,"general";"via3",#N/A,TRUE,"general"}</definedName>
    <definedName name="_____k8_1" hidden="1">{"via1",#N/A,TRUE,"general";"via2",#N/A,TRUE,"general";"via3",#N/A,TRUE,"general"}</definedName>
    <definedName name="_____k8_2" hidden="1">{"via1",#N/A,TRUE,"general";"via2",#N/A,TRUE,"general";"via3",#N/A,TRUE,"general"}</definedName>
    <definedName name="_____k8_3" hidden="1">{"via1",#N/A,TRUE,"general";"via2",#N/A,TRUE,"general";"via3",#N/A,TRUE,"general"}</definedName>
    <definedName name="_____k9" hidden="1">{"TAB1",#N/A,TRUE,"GENERAL";"TAB2",#N/A,TRUE,"GENERAL";"TAB3",#N/A,TRUE,"GENERAL";"TAB4",#N/A,TRUE,"GENERAL";"TAB5",#N/A,TRUE,"GENERAL"}</definedName>
    <definedName name="_____k9_1" hidden="1">{"TAB1",#N/A,TRUE,"GENERAL";"TAB2",#N/A,TRUE,"GENERAL";"TAB3",#N/A,TRUE,"GENERAL";"TAB4",#N/A,TRUE,"GENERAL";"TAB5",#N/A,TRUE,"GENERAL"}</definedName>
    <definedName name="_____k9_2" hidden="1">{"TAB1",#N/A,TRUE,"GENERAL";"TAB2",#N/A,TRUE,"GENERAL";"TAB3",#N/A,TRUE,"GENERAL";"TAB4",#N/A,TRUE,"GENERAL";"TAB5",#N/A,TRUE,"GENERAL"}</definedName>
    <definedName name="_____k9_3" hidden="1">{"TAB1",#N/A,TRUE,"GENERAL";"TAB2",#N/A,TRUE,"GENERAL";"TAB3",#N/A,TRUE,"GENERAL";"TAB4",#N/A,TRUE,"GENERAL";"TAB5",#N/A,TRUE,"GENERAL"}</definedName>
    <definedName name="_____kjk6" hidden="1">{"TAB1",#N/A,TRUE,"GENERAL";"TAB2",#N/A,TRUE,"GENERAL";"TAB3",#N/A,TRUE,"GENERAL";"TAB4",#N/A,TRUE,"GENERAL";"TAB5",#N/A,TRUE,"GENERAL"}</definedName>
    <definedName name="_____kjk6_1" hidden="1">{"TAB1",#N/A,TRUE,"GENERAL";"TAB2",#N/A,TRUE,"GENERAL";"TAB3",#N/A,TRUE,"GENERAL";"TAB4",#N/A,TRUE,"GENERAL";"TAB5",#N/A,TRUE,"GENERAL"}</definedName>
    <definedName name="_____kjk6_2" hidden="1">{"TAB1",#N/A,TRUE,"GENERAL";"TAB2",#N/A,TRUE,"GENERAL";"TAB3",#N/A,TRUE,"GENERAL";"TAB4",#N/A,TRUE,"GENERAL";"TAB5",#N/A,TRUE,"GENERAL"}</definedName>
    <definedName name="_____kjk6_3" hidden="1">{"TAB1",#N/A,TRUE,"GENERAL";"TAB2",#N/A,TRUE,"GENERAL";"TAB3",#N/A,TRUE,"GENERAL";"TAB4",#N/A,TRUE,"GENERAL";"TAB5",#N/A,TRUE,"GENERAL"}</definedName>
    <definedName name="_____m3" hidden="1">{"via1",#N/A,TRUE,"general";"via2",#N/A,TRUE,"general";"via3",#N/A,TRUE,"general"}</definedName>
    <definedName name="_____m3_1" hidden="1">{"via1",#N/A,TRUE,"general";"via2",#N/A,TRUE,"general";"via3",#N/A,TRUE,"general"}</definedName>
    <definedName name="_____m3_2" hidden="1">{"via1",#N/A,TRUE,"general";"via2",#N/A,TRUE,"general";"via3",#N/A,TRUE,"general"}</definedName>
    <definedName name="_____m3_3" hidden="1">{"via1",#N/A,TRUE,"general";"via2",#N/A,TRUE,"general";"via3",#N/A,TRUE,"general"}</definedName>
    <definedName name="_____m4" hidden="1">{"TAB1",#N/A,TRUE,"GENERAL";"TAB2",#N/A,TRUE,"GENERAL";"TAB3",#N/A,TRUE,"GENERAL";"TAB4",#N/A,TRUE,"GENERAL";"TAB5",#N/A,TRUE,"GENERAL"}</definedName>
    <definedName name="_____m4_1" hidden="1">{"TAB1",#N/A,TRUE,"GENERAL";"TAB2",#N/A,TRUE,"GENERAL";"TAB3",#N/A,TRUE,"GENERAL";"TAB4",#N/A,TRUE,"GENERAL";"TAB5",#N/A,TRUE,"GENERAL"}</definedName>
    <definedName name="_____m4_2" hidden="1">{"TAB1",#N/A,TRUE,"GENERAL";"TAB2",#N/A,TRUE,"GENERAL";"TAB3",#N/A,TRUE,"GENERAL";"TAB4",#N/A,TRUE,"GENERAL";"TAB5",#N/A,TRUE,"GENERAL"}</definedName>
    <definedName name="_____m4_3" hidden="1">{"TAB1",#N/A,TRUE,"GENERAL";"TAB2",#N/A,TRUE,"GENERAL";"TAB3",#N/A,TRUE,"GENERAL";"TAB4",#N/A,TRUE,"GENERAL";"TAB5",#N/A,TRUE,"GENERAL"}</definedName>
    <definedName name="_____m5" hidden="1">{"via1",#N/A,TRUE,"general";"via2",#N/A,TRUE,"general";"via3",#N/A,TRUE,"general"}</definedName>
    <definedName name="_____m5_1" hidden="1">{"via1",#N/A,TRUE,"general";"via2",#N/A,TRUE,"general";"via3",#N/A,TRUE,"general"}</definedName>
    <definedName name="_____m5_2" hidden="1">{"via1",#N/A,TRUE,"general";"via2",#N/A,TRUE,"general";"via3",#N/A,TRUE,"general"}</definedName>
    <definedName name="_____m5_3" hidden="1">{"via1",#N/A,TRUE,"general";"via2",#N/A,TRUE,"general";"via3",#N/A,TRUE,"general"}</definedName>
    <definedName name="_____m6" hidden="1">{"TAB1",#N/A,TRUE,"GENERAL";"TAB2",#N/A,TRUE,"GENERAL";"TAB3",#N/A,TRUE,"GENERAL";"TAB4",#N/A,TRUE,"GENERAL";"TAB5",#N/A,TRUE,"GENERAL"}</definedName>
    <definedName name="_____m6_1" hidden="1">{"TAB1",#N/A,TRUE,"GENERAL";"TAB2",#N/A,TRUE,"GENERAL";"TAB3",#N/A,TRUE,"GENERAL";"TAB4",#N/A,TRUE,"GENERAL";"TAB5",#N/A,TRUE,"GENERAL"}</definedName>
    <definedName name="_____m6_2" hidden="1">{"TAB1",#N/A,TRUE,"GENERAL";"TAB2",#N/A,TRUE,"GENERAL";"TAB3",#N/A,TRUE,"GENERAL";"TAB4",#N/A,TRUE,"GENERAL";"TAB5",#N/A,TRUE,"GENERAL"}</definedName>
    <definedName name="_____m6_3" hidden="1">{"TAB1",#N/A,TRUE,"GENERAL";"TAB2",#N/A,TRUE,"GENERAL";"TAB3",#N/A,TRUE,"GENERAL";"TAB4",#N/A,TRUE,"GENERAL";"TAB5",#N/A,TRUE,"GENERAL"}</definedName>
    <definedName name="_____m7" hidden="1">{"TAB1",#N/A,TRUE,"GENERAL";"TAB2",#N/A,TRUE,"GENERAL";"TAB3",#N/A,TRUE,"GENERAL";"TAB4",#N/A,TRUE,"GENERAL";"TAB5",#N/A,TRUE,"GENERAL"}</definedName>
    <definedName name="_____m7_1" hidden="1">{"TAB1",#N/A,TRUE,"GENERAL";"TAB2",#N/A,TRUE,"GENERAL";"TAB3",#N/A,TRUE,"GENERAL";"TAB4",#N/A,TRUE,"GENERAL";"TAB5",#N/A,TRUE,"GENERAL"}</definedName>
    <definedName name="_____m7_2" hidden="1">{"TAB1",#N/A,TRUE,"GENERAL";"TAB2",#N/A,TRUE,"GENERAL";"TAB3",#N/A,TRUE,"GENERAL";"TAB4",#N/A,TRUE,"GENERAL";"TAB5",#N/A,TRUE,"GENERAL"}</definedName>
    <definedName name="_____m7_3" hidden="1">{"TAB1",#N/A,TRUE,"GENERAL";"TAB2",#N/A,TRUE,"GENERAL";"TAB3",#N/A,TRUE,"GENERAL";"TAB4",#N/A,TRUE,"GENERAL";"TAB5",#N/A,TRUE,"GENERAL"}</definedName>
    <definedName name="_____m8" hidden="1">{"via1",#N/A,TRUE,"general";"via2",#N/A,TRUE,"general";"via3",#N/A,TRUE,"general"}</definedName>
    <definedName name="_____m8_1" hidden="1">{"via1",#N/A,TRUE,"general";"via2",#N/A,TRUE,"general";"via3",#N/A,TRUE,"general"}</definedName>
    <definedName name="_____m8_2" hidden="1">{"via1",#N/A,TRUE,"general";"via2",#N/A,TRUE,"general";"via3",#N/A,TRUE,"general"}</definedName>
    <definedName name="_____m8_3" hidden="1">{"via1",#N/A,TRUE,"general";"via2",#N/A,TRUE,"general";"via3",#N/A,TRUE,"general"}</definedName>
    <definedName name="_____m9" hidden="1">{"via1",#N/A,TRUE,"general";"via2",#N/A,TRUE,"general";"via3",#N/A,TRUE,"general"}</definedName>
    <definedName name="_____m9_1" hidden="1">{"via1",#N/A,TRUE,"general";"via2",#N/A,TRUE,"general";"via3",#N/A,TRUE,"general"}</definedName>
    <definedName name="_____m9_2" hidden="1">{"via1",#N/A,TRUE,"general";"via2",#N/A,TRUE,"general";"via3",#N/A,TRUE,"general"}</definedName>
    <definedName name="_____m9_3" hidden="1">{"via1",#N/A,TRUE,"general";"via2",#N/A,TRUE,"general";"via3",#N/A,TRUE,"general"}</definedName>
    <definedName name="_____MA2">#REF!</definedName>
    <definedName name="_____n3" hidden="1">{"TAB1",#N/A,TRUE,"GENERAL";"TAB2",#N/A,TRUE,"GENERAL";"TAB3",#N/A,TRUE,"GENERAL";"TAB4",#N/A,TRUE,"GENERAL";"TAB5",#N/A,TRUE,"GENERAL"}</definedName>
    <definedName name="_____n3_1" hidden="1">{"TAB1",#N/A,TRUE,"GENERAL";"TAB2",#N/A,TRUE,"GENERAL";"TAB3",#N/A,TRUE,"GENERAL";"TAB4",#N/A,TRUE,"GENERAL";"TAB5",#N/A,TRUE,"GENERAL"}</definedName>
    <definedName name="_____n3_2" hidden="1">{"TAB1",#N/A,TRUE,"GENERAL";"TAB2",#N/A,TRUE,"GENERAL";"TAB3",#N/A,TRUE,"GENERAL";"TAB4",#N/A,TRUE,"GENERAL";"TAB5",#N/A,TRUE,"GENERAL"}</definedName>
    <definedName name="_____n3_3" hidden="1">{"TAB1",#N/A,TRUE,"GENERAL";"TAB2",#N/A,TRUE,"GENERAL";"TAB3",#N/A,TRUE,"GENERAL";"TAB4",#N/A,TRUE,"GENERAL";"TAB5",#N/A,TRUE,"GENERAL"}</definedName>
    <definedName name="_____n4" hidden="1">{"via1",#N/A,TRUE,"general";"via2",#N/A,TRUE,"general";"via3",#N/A,TRUE,"general"}</definedName>
    <definedName name="_____n4_1" hidden="1">{"via1",#N/A,TRUE,"general";"via2",#N/A,TRUE,"general";"via3",#N/A,TRUE,"general"}</definedName>
    <definedName name="_____n4_2" hidden="1">{"via1",#N/A,TRUE,"general";"via2",#N/A,TRUE,"general";"via3",#N/A,TRUE,"general"}</definedName>
    <definedName name="_____n4_3" hidden="1">{"via1",#N/A,TRUE,"general";"via2",#N/A,TRUE,"general";"via3",#N/A,TRUE,"general"}</definedName>
    <definedName name="_____n5" hidden="1">{"TAB1",#N/A,TRUE,"GENERAL";"TAB2",#N/A,TRUE,"GENERAL";"TAB3",#N/A,TRUE,"GENERAL";"TAB4",#N/A,TRUE,"GENERAL";"TAB5",#N/A,TRUE,"GENERAL"}</definedName>
    <definedName name="_____n5_1" hidden="1">{"TAB1",#N/A,TRUE,"GENERAL";"TAB2",#N/A,TRUE,"GENERAL";"TAB3",#N/A,TRUE,"GENERAL";"TAB4",#N/A,TRUE,"GENERAL";"TAB5",#N/A,TRUE,"GENERAL"}</definedName>
    <definedName name="_____n5_2" hidden="1">{"TAB1",#N/A,TRUE,"GENERAL";"TAB2",#N/A,TRUE,"GENERAL";"TAB3",#N/A,TRUE,"GENERAL";"TAB4",#N/A,TRUE,"GENERAL";"TAB5",#N/A,TRUE,"GENERAL"}</definedName>
    <definedName name="_____n5_3" hidden="1">{"TAB1",#N/A,TRUE,"GENERAL";"TAB2",#N/A,TRUE,"GENERAL";"TAB3",#N/A,TRUE,"GENERAL";"TAB4",#N/A,TRUE,"GENERAL";"TAB5",#N/A,TRUE,"GENERAL"}</definedName>
    <definedName name="_____nyn7" hidden="1">{"via1",#N/A,TRUE,"general";"via2",#N/A,TRUE,"general";"via3",#N/A,TRUE,"general"}</definedName>
    <definedName name="_____nyn7_1" hidden="1">{"via1",#N/A,TRUE,"general";"via2",#N/A,TRUE,"general";"via3",#N/A,TRUE,"general"}</definedName>
    <definedName name="_____nyn7_2" hidden="1">{"via1",#N/A,TRUE,"general";"via2",#N/A,TRUE,"general";"via3",#N/A,TRUE,"general"}</definedName>
    <definedName name="_____nyn7_3" hidden="1">{"via1",#N/A,TRUE,"general";"via2",#N/A,TRUE,"general";"via3",#N/A,TRUE,"general"}</definedName>
    <definedName name="_____o4" hidden="1">{"via1",#N/A,TRUE,"general";"via2",#N/A,TRUE,"general";"via3",#N/A,TRUE,"general"}</definedName>
    <definedName name="_____o4_1" hidden="1">{"via1",#N/A,TRUE,"general";"via2",#N/A,TRUE,"general";"via3",#N/A,TRUE,"general"}</definedName>
    <definedName name="_____o4_2" hidden="1">{"via1",#N/A,TRUE,"general";"via2",#N/A,TRUE,"general";"via3",#N/A,TRUE,"general"}</definedName>
    <definedName name="_____o4_3" hidden="1">{"via1",#N/A,TRUE,"general";"via2",#N/A,TRUE,"general";"via3",#N/A,TRUE,"general"}</definedName>
    <definedName name="_____o5" hidden="1">{"TAB1",#N/A,TRUE,"GENERAL";"TAB2",#N/A,TRUE,"GENERAL";"TAB3",#N/A,TRUE,"GENERAL";"TAB4",#N/A,TRUE,"GENERAL";"TAB5",#N/A,TRUE,"GENERAL"}</definedName>
    <definedName name="_____o5_1" hidden="1">{"TAB1",#N/A,TRUE,"GENERAL";"TAB2",#N/A,TRUE,"GENERAL";"TAB3",#N/A,TRUE,"GENERAL";"TAB4",#N/A,TRUE,"GENERAL";"TAB5",#N/A,TRUE,"GENERAL"}</definedName>
    <definedName name="_____o5_2" hidden="1">{"TAB1",#N/A,TRUE,"GENERAL";"TAB2",#N/A,TRUE,"GENERAL";"TAB3",#N/A,TRUE,"GENERAL";"TAB4",#N/A,TRUE,"GENERAL";"TAB5",#N/A,TRUE,"GENERAL"}</definedName>
    <definedName name="_____o5_3" hidden="1">{"TAB1",#N/A,TRUE,"GENERAL";"TAB2",#N/A,TRUE,"GENERAL";"TAB3",#N/A,TRUE,"GENERAL";"TAB4",#N/A,TRUE,"GENERAL";"TAB5",#N/A,TRUE,"GENERAL"}</definedName>
    <definedName name="_____o6" hidden="1">{"TAB1",#N/A,TRUE,"GENERAL";"TAB2",#N/A,TRUE,"GENERAL";"TAB3",#N/A,TRUE,"GENERAL";"TAB4",#N/A,TRUE,"GENERAL";"TAB5",#N/A,TRUE,"GENERAL"}</definedName>
    <definedName name="_____o6_1" hidden="1">{"TAB1",#N/A,TRUE,"GENERAL";"TAB2",#N/A,TRUE,"GENERAL";"TAB3",#N/A,TRUE,"GENERAL";"TAB4",#N/A,TRUE,"GENERAL";"TAB5",#N/A,TRUE,"GENERAL"}</definedName>
    <definedName name="_____o6_2" hidden="1">{"TAB1",#N/A,TRUE,"GENERAL";"TAB2",#N/A,TRUE,"GENERAL";"TAB3",#N/A,TRUE,"GENERAL";"TAB4",#N/A,TRUE,"GENERAL";"TAB5",#N/A,TRUE,"GENERAL"}</definedName>
    <definedName name="_____o6_3" hidden="1">{"TAB1",#N/A,TRUE,"GENERAL";"TAB2",#N/A,TRUE,"GENERAL";"TAB3",#N/A,TRUE,"GENERAL";"TAB4",#N/A,TRUE,"GENERAL";"TAB5",#N/A,TRUE,"GENERAL"}</definedName>
    <definedName name="_____o7" hidden="1">{"TAB1",#N/A,TRUE,"GENERAL";"TAB2",#N/A,TRUE,"GENERAL";"TAB3",#N/A,TRUE,"GENERAL";"TAB4",#N/A,TRUE,"GENERAL";"TAB5",#N/A,TRUE,"GENERAL"}</definedName>
    <definedName name="_____o7_1" hidden="1">{"TAB1",#N/A,TRUE,"GENERAL";"TAB2",#N/A,TRUE,"GENERAL";"TAB3",#N/A,TRUE,"GENERAL";"TAB4",#N/A,TRUE,"GENERAL";"TAB5",#N/A,TRUE,"GENERAL"}</definedName>
    <definedName name="_____o7_2" hidden="1">{"TAB1",#N/A,TRUE,"GENERAL";"TAB2",#N/A,TRUE,"GENERAL";"TAB3",#N/A,TRUE,"GENERAL";"TAB4",#N/A,TRUE,"GENERAL";"TAB5",#N/A,TRUE,"GENERAL"}</definedName>
    <definedName name="_____o7_3" hidden="1">{"TAB1",#N/A,TRUE,"GENERAL";"TAB2",#N/A,TRUE,"GENERAL";"TAB3",#N/A,TRUE,"GENERAL";"TAB4",#N/A,TRUE,"GENERAL";"TAB5",#N/A,TRUE,"GENERAL"}</definedName>
    <definedName name="_____o8" hidden="1">{"via1",#N/A,TRUE,"general";"via2",#N/A,TRUE,"general";"via3",#N/A,TRUE,"general"}</definedName>
    <definedName name="_____o8_1" hidden="1">{"via1",#N/A,TRUE,"general";"via2",#N/A,TRUE,"general";"via3",#N/A,TRUE,"general"}</definedName>
    <definedName name="_____o8_2" hidden="1">{"via1",#N/A,TRUE,"general";"via2",#N/A,TRUE,"general";"via3",#N/A,TRUE,"general"}</definedName>
    <definedName name="_____o8_3" hidden="1">{"via1",#N/A,TRUE,"general";"via2",#N/A,TRUE,"general";"via3",#N/A,TRUE,"general"}</definedName>
    <definedName name="_____o9" hidden="1">{"TAB1",#N/A,TRUE,"GENERAL";"TAB2",#N/A,TRUE,"GENERAL";"TAB3",#N/A,TRUE,"GENERAL";"TAB4",#N/A,TRUE,"GENERAL";"TAB5",#N/A,TRUE,"GENERAL"}</definedName>
    <definedName name="_____o9_1" hidden="1">{"TAB1",#N/A,TRUE,"GENERAL";"TAB2",#N/A,TRUE,"GENERAL";"TAB3",#N/A,TRUE,"GENERAL";"TAB4",#N/A,TRUE,"GENERAL";"TAB5",#N/A,TRUE,"GENERAL"}</definedName>
    <definedName name="_____o9_2" hidden="1">{"TAB1",#N/A,TRUE,"GENERAL";"TAB2",#N/A,TRUE,"GENERAL";"TAB3",#N/A,TRUE,"GENERAL";"TAB4",#N/A,TRUE,"GENERAL";"TAB5",#N/A,TRUE,"GENERAL"}</definedName>
    <definedName name="_____o9_3" hidden="1">{"TAB1",#N/A,TRUE,"GENERAL";"TAB2",#N/A,TRUE,"GENERAL";"TAB3",#N/A,TRUE,"GENERAL";"TAB4",#N/A,TRUE,"GENERAL";"TAB5",#N/A,TRUE,"GENERAL"}</definedName>
    <definedName name="_____p6" hidden="1">{"via1",#N/A,TRUE,"general";"via2",#N/A,TRUE,"general";"via3",#N/A,TRUE,"general"}</definedName>
    <definedName name="_____p6_1" hidden="1">{"via1",#N/A,TRUE,"general";"via2",#N/A,TRUE,"general";"via3",#N/A,TRUE,"general"}</definedName>
    <definedName name="_____p6_2" hidden="1">{"via1",#N/A,TRUE,"general";"via2",#N/A,TRUE,"general";"via3",#N/A,TRUE,"general"}</definedName>
    <definedName name="_____p6_3" hidden="1">{"via1",#N/A,TRUE,"general";"via2",#N/A,TRUE,"general";"via3",#N/A,TRUE,"general"}</definedName>
    <definedName name="_____p7" hidden="1">{"via1",#N/A,TRUE,"general";"via2",#N/A,TRUE,"general";"via3",#N/A,TRUE,"general"}</definedName>
    <definedName name="_____p7_1" hidden="1">{"via1",#N/A,TRUE,"general";"via2",#N/A,TRUE,"general";"via3",#N/A,TRUE,"general"}</definedName>
    <definedName name="_____p7_2" hidden="1">{"via1",#N/A,TRUE,"general";"via2",#N/A,TRUE,"general";"via3",#N/A,TRUE,"general"}</definedName>
    <definedName name="_____p7_3" hidden="1">{"via1",#N/A,TRUE,"general";"via2",#N/A,TRUE,"general";"via3",#N/A,TRUE,"general"}</definedName>
    <definedName name="_____p8" hidden="1">{"TAB1",#N/A,TRUE,"GENERAL";"TAB2",#N/A,TRUE,"GENERAL";"TAB3",#N/A,TRUE,"GENERAL";"TAB4",#N/A,TRUE,"GENERAL";"TAB5",#N/A,TRUE,"GENERAL"}</definedName>
    <definedName name="_____p8_1" hidden="1">{"TAB1",#N/A,TRUE,"GENERAL";"TAB2",#N/A,TRUE,"GENERAL";"TAB3",#N/A,TRUE,"GENERAL";"TAB4",#N/A,TRUE,"GENERAL";"TAB5",#N/A,TRUE,"GENERAL"}</definedName>
    <definedName name="_____p8_2" hidden="1">{"TAB1",#N/A,TRUE,"GENERAL";"TAB2",#N/A,TRUE,"GENERAL";"TAB3",#N/A,TRUE,"GENERAL";"TAB4",#N/A,TRUE,"GENERAL";"TAB5",#N/A,TRUE,"GENERAL"}</definedName>
    <definedName name="_____p8_3" hidden="1">{"TAB1",#N/A,TRUE,"GENERAL";"TAB2",#N/A,TRUE,"GENERAL";"TAB3",#N/A,TRUE,"GENERAL";"TAB4",#N/A,TRUE,"GENERAL";"TAB5",#N/A,TRUE,"GENERAL"}</definedName>
    <definedName name="_____PJ50">#REF!</definedName>
    <definedName name="_____r" hidden="1">{"TAB1",#N/A,TRUE,"GENERAL";"TAB2",#N/A,TRUE,"GENERAL";"TAB3",#N/A,TRUE,"GENERAL";"TAB4",#N/A,TRUE,"GENERAL";"TAB5",#N/A,TRUE,"GENERAL"}</definedName>
    <definedName name="_____r_1" hidden="1">{"TAB1",#N/A,TRUE,"GENERAL";"TAB2",#N/A,TRUE,"GENERAL";"TAB3",#N/A,TRUE,"GENERAL";"TAB4",#N/A,TRUE,"GENERAL";"TAB5",#N/A,TRUE,"GENERAL"}</definedName>
    <definedName name="_____r_2" hidden="1">{"TAB1",#N/A,TRUE,"GENERAL";"TAB2",#N/A,TRUE,"GENERAL";"TAB3",#N/A,TRUE,"GENERAL";"TAB4",#N/A,TRUE,"GENERAL";"TAB5",#N/A,TRUE,"GENERAL"}</definedName>
    <definedName name="_____r_3" hidden="1">{"TAB1",#N/A,TRUE,"GENERAL";"TAB2",#N/A,TRUE,"GENERAL";"TAB3",#N/A,TRUE,"GENERAL";"TAB4",#N/A,TRUE,"GENERAL";"TAB5",#N/A,TRUE,"GENERAL"}</definedName>
    <definedName name="_____r4r" hidden="1">{"via1",#N/A,TRUE,"general";"via2",#N/A,TRUE,"general";"via3",#N/A,TRUE,"general"}</definedName>
    <definedName name="_____r4r_1" hidden="1">{"via1",#N/A,TRUE,"general";"via2",#N/A,TRUE,"general";"via3",#N/A,TRUE,"general"}</definedName>
    <definedName name="_____r4r_2" hidden="1">{"via1",#N/A,TRUE,"general";"via2",#N/A,TRUE,"general";"via3",#N/A,TRUE,"general"}</definedName>
    <definedName name="_____r4r_3" hidden="1">{"via1",#N/A,TRUE,"general";"via2",#N/A,TRUE,"general";"via3",#N/A,TRUE,"general"}</definedName>
    <definedName name="_____rtu6" hidden="1">{"via1",#N/A,TRUE,"general";"via2",#N/A,TRUE,"general";"via3",#N/A,TRUE,"general"}</definedName>
    <definedName name="_____rtu6_1" hidden="1">{"via1",#N/A,TRUE,"general";"via2",#N/A,TRUE,"general";"via3",#N/A,TRUE,"general"}</definedName>
    <definedName name="_____rtu6_2" hidden="1">{"via1",#N/A,TRUE,"general";"via2",#N/A,TRUE,"general";"via3",#N/A,TRUE,"general"}</definedName>
    <definedName name="_____rtu6_3" hidden="1">{"via1",#N/A,TRUE,"general";"via2",#N/A,TRUE,"general";"via3",#N/A,TRUE,"general"}</definedName>
    <definedName name="_____s1" hidden="1">{"via1",#N/A,TRUE,"general";"via2",#N/A,TRUE,"general";"via3",#N/A,TRUE,"general"}</definedName>
    <definedName name="_____s1_1" hidden="1">{"via1",#N/A,TRUE,"general";"via2",#N/A,TRUE,"general";"via3",#N/A,TRUE,"general"}</definedName>
    <definedName name="_____s1_2" hidden="1">{"via1",#N/A,TRUE,"general";"via2",#N/A,TRUE,"general";"via3",#N/A,TRUE,"general"}</definedName>
    <definedName name="_____s1_3" hidden="1">{"via1",#N/A,TRUE,"general";"via2",#N/A,TRUE,"general";"via3",#N/A,TRUE,"general"}</definedName>
    <definedName name="_____s2" hidden="1">{"TAB1",#N/A,TRUE,"GENERAL";"TAB2",#N/A,TRUE,"GENERAL";"TAB3",#N/A,TRUE,"GENERAL";"TAB4",#N/A,TRUE,"GENERAL";"TAB5",#N/A,TRUE,"GENERAL"}</definedName>
    <definedName name="_____s2_1" hidden="1">{"TAB1",#N/A,TRUE,"GENERAL";"TAB2",#N/A,TRUE,"GENERAL";"TAB3",#N/A,TRUE,"GENERAL";"TAB4",#N/A,TRUE,"GENERAL";"TAB5",#N/A,TRUE,"GENERAL"}</definedName>
    <definedName name="_____s2_2" hidden="1">{"TAB1",#N/A,TRUE,"GENERAL";"TAB2",#N/A,TRUE,"GENERAL";"TAB3",#N/A,TRUE,"GENERAL";"TAB4",#N/A,TRUE,"GENERAL";"TAB5",#N/A,TRUE,"GENERAL"}</definedName>
    <definedName name="_____s2_3" hidden="1">{"TAB1",#N/A,TRUE,"GENERAL";"TAB2",#N/A,TRUE,"GENERAL";"TAB3",#N/A,TRUE,"GENERAL";"TAB4",#N/A,TRUE,"GENERAL";"TAB5",#N/A,TRUE,"GENERAL"}</definedName>
    <definedName name="_____s3" hidden="1">{"TAB1",#N/A,TRUE,"GENERAL";"TAB2",#N/A,TRUE,"GENERAL";"TAB3",#N/A,TRUE,"GENERAL";"TAB4",#N/A,TRUE,"GENERAL";"TAB5",#N/A,TRUE,"GENERAL"}</definedName>
    <definedName name="_____s3_1" hidden="1">{"TAB1",#N/A,TRUE,"GENERAL";"TAB2",#N/A,TRUE,"GENERAL";"TAB3",#N/A,TRUE,"GENERAL";"TAB4",#N/A,TRUE,"GENERAL";"TAB5",#N/A,TRUE,"GENERAL"}</definedName>
    <definedName name="_____s3_2" hidden="1">{"TAB1",#N/A,TRUE,"GENERAL";"TAB2",#N/A,TRUE,"GENERAL";"TAB3",#N/A,TRUE,"GENERAL";"TAB4",#N/A,TRUE,"GENERAL";"TAB5",#N/A,TRUE,"GENERAL"}</definedName>
    <definedName name="_____s3_3" hidden="1">{"TAB1",#N/A,TRUE,"GENERAL";"TAB2",#N/A,TRUE,"GENERAL";"TAB3",#N/A,TRUE,"GENERAL";"TAB4",#N/A,TRUE,"GENERAL";"TAB5",#N/A,TRUE,"GENERAL"}</definedName>
    <definedName name="_____s4" hidden="1">{"via1",#N/A,TRUE,"general";"via2",#N/A,TRUE,"general";"via3",#N/A,TRUE,"general"}</definedName>
    <definedName name="_____s4_1" hidden="1">{"via1",#N/A,TRUE,"general";"via2",#N/A,TRUE,"general";"via3",#N/A,TRUE,"general"}</definedName>
    <definedName name="_____s4_2" hidden="1">{"via1",#N/A,TRUE,"general";"via2",#N/A,TRUE,"general";"via3",#N/A,TRUE,"general"}</definedName>
    <definedName name="_____s4_3" hidden="1">{"via1",#N/A,TRUE,"general";"via2",#N/A,TRUE,"general";"via3",#N/A,TRUE,"general"}</definedName>
    <definedName name="_____s5" hidden="1">{"via1",#N/A,TRUE,"general";"via2",#N/A,TRUE,"general";"via3",#N/A,TRUE,"general"}</definedName>
    <definedName name="_____s5_1" hidden="1">{"via1",#N/A,TRUE,"general";"via2",#N/A,TRUE,"general";"via3",#N/A,TRUE,"general"}</definedName>
    <definedName name="_____s5_2" hidden="1">{"via1",#N/A,TRUE,"general";"via2",#N/A,TRUE,"general";"via3",#N/A,TRUE,"general"}</definedName>
    <definedName name="_____s5_3" hidden="1">{"via1",#N/A,TRUE,"general";"via2",#N/A,TRUE,"general";"via3",#N/A,TRUE,"general"}</definedName>
    <definedName name="_____s6" hidden="1">{"TAB1",#N/A,TRUE,"GENERAL";"TAB2",#N/A,TRUE,"GENERAL";"TAB3",#N/A,TRUE,"GENERAL";"TAB4",#N/A,TRUE,"GENERAL";"TAB5",#N/A,TRUE,"GENERAL"}</definedName>
    <definedName name="_____s6_1" hidden="1">{"TAB1",#N/A,TRUE,"GENERAL";"TAB2",#N/A,TRUE,"GENERAL";"TAB3",#N/A,TRUE,"GENERAL";"TAB4",#N/A,TRUE,"GENERAL";"TAB5",#N/A,TRUE,"GENERAL"}</definedName>
    <definedName name="_____s6_2" hidden="1">{"TAB1",#N/A,TRUE,"GENERAL";"TAB2",#N/A,TRUE,"GENERAL";"TAB3",#N/A,TRUE,"GENERAL";"TAB4",#N/A,TRUE,"GENERAL";"TAB5",#N/A,TRUE,"GENERAL"}</definedName>
    <definedName name="_____s6_3" hidden="1">{"TAB1",#N/A,TRUE,"GENERAL";"TAB2",#N/A,TRUE,"GENERAL";"TAB3",#N/A,TRUE,"GENERAL";"TAB4",#N/A,TRUE,"GENERAL";"TAB5",#N/A,TRUE,"GENERAL"}</definedName>
    <definedName name="_____s7" hidden="1">{"via1",#N/A,TRUE,"general";"via2",#N/A,TRUE,"general";"via3",#N/A,TRUE,"general"}</definedName>
    <definedName name="_____s7_1" hidden="1">{"via1",#N/A,TRUE,"general";"via2",#N/A,TRUE,"general";"via3",#N/A,TRUE,"general"}</definedName>
    <definedName name="_____s7_2" hidden="1">{"via1",#N/A,TRUE,"general";"via2",#N/A,TRUE,"general";"via3",#N/A,TRUE,"general"}</definedName>
    <definedName name="_____s7_3" hidden="1">{"via1",#N/A,TRUE,"general";"via2",#N/A,TRUE,"general";"via3",#N/A,TRUE,"general"}</definedName>
    <definedName name="_____SBC1">[3]INV!$A$12:$D$15</definedName>
    <definedName name="_____SBC3">[3]INV!$F$12:$I$15</definedName>
    <definedName name="_____SBC5">[3]INV!$K$12:$N$15</definedName>
    <definedName name="_____t3" hidden="1">{"TAB1",#N/A,TRUE,"GENERAL";"TAB2",#N/A,TRUE,"GENERAL";"TAB3",#N/A,TRUE,"GENERAL";"TAB4",#N/A,TRUE,"GENERAL";"TAB5",#N/A,TRUE,"GENERAL"}</definedName>
    <definedName name="_____t3_1" hidden="1">{"TAB1",#N/A,TRUE,"GENERAL";"TAB2",#N/A,TRUE,"GENERAL";"TAB3",#N/A,TRUE,"GENERAL";"TAB4",#N/A,TRUE,"GENERAL";"TAB5",#N/A,TRUE,"GENERAL"}</definedName>
    <definedName name="_____t3_2" hidden="1">{"TAB1",#N/A,TRUE,"GENERAL";"TAB2",#N/A,TRUE,"GENERAL";"TAB3",#N/A,TRUE,"GENERAL";"TAB4",#N/A,TRUE,"GENERAL";"TAB5",#N/A,TRUE,"GENERAL"}</definedName>
    <definedName name="_____t3_3" hidden="1">{"TAB1",#N/A,TRUE,"GENERAL";"TAB2",#N/A,TRUE,"GENERAL";"TAB3",#N/A,TRUE,"GENERAL";"TAB4",#N/A,TRUE,"GENERAL";"TAB5",#N/A,TRUE,"GENERAL"}</definedName>
    <definedName name="_____t4" hidden="1">{"via1",#N/A,TRUE,"general";"via2",#N/A,TRUE,"general";"via3",#N/A,TRUE,"general"}</definedName>
    <definedName name="_____t4_1" hidden="1">{"via1",#N/A,TRUE,"general";"via2",#N/A,TRUE,"general";"via3",#N/A,TRUE,"general"}</definedName>
    <definedName name="_____t4_2" hidden="1">{"via1",#N/A,TRUE,"general";"via2",#N/A,TRUE,"general";"via3",#N/A,TRUE,"general"}</definedName>
    <definedName name="_____t4_3" hidden="1">{"via1",#N/A,TRUE,"general";"via2",#N/A,TRUE,"general";"via3",#N/A,TRUE,"general"}</definedName>
    <definedName name="_____t5" hidden="1">{"TAB1",#N/A,TRUE,"GENERAL";"TAB2",#N/A,TRUE,"GENERAL";"TAB3",#N/A,TRUE,"GENERAL";"TAB4",#N/A,TRUE,"GENERAL";"TAB5",#N/A,TRUE,"GENERAL"}</definedName>
    <definedName name="_____t5_1" hidden="1">{"TAB1",#N/A,TRUE,"GENERAL";"TAB2",#N/A,TRUE,"GENERAL";"TAB3",#N/A,TRUE,"GENERAL";"TAB4",#N/A,TRUE,"GENERAL";"TAB5",#N/A,TRUE,"GENERAL"}</definedName>
    <definedName name="_____t5_2" hidden="1">{"TAB1",#N/A,TRUE,"GENERAL";"TAB2",#N/A,TRUE,"GENERAL";"TAB3",#N/A,TRUE,"GENERAL";"TAB4",#N/A,TRUE,"GENERAL";"TAB5",#N/A,TRUE,"GENERAL"}</definedName>
    <definedName name="_____t5_3" hidden="1">{"TAB1",#N/A,TRUE,"GENERAL";"TAB2",#N/A,TRUE,"GENERAL";"TAB3",#N/A,TRUE,"GENERAL";"TAB4",#N/A,TRUE,"GENERAL";"TAB5",#N/A,TRUE,"GENERAL"}</definedName>
    <definedName name="_____t6" hidden="1">{"via1",#N/A,TRUE,"general";"via2",#N/A,TRUE,"general";"via3",#N/A,TRUE,"general"}</definedName>
    <definedName name="_____t6_1" hidden="1">{"via1",#N/A,TRUE,"general";"via2",#N/A,TRUE,"general";"via3",#N/A,TRUE,"general"}</definedName>
    <definedName name="_____t6_2" hidden="1">{"via1",#N/A,TRUE,"general";"via2",#N/A,TRUE,"general";"via3",#N/A,TRUE,"general"}</definedName>
    <definedName name="_____t6_3" hidden="1">{"via1",#N/A,TRUE,"general";"via2",#N/A,TRUE,"general";"via3",#N/A,TRUE,"general"}</definedName>
    <definedName name="_____t66" hidden="1">{"TAB1",#N/A,TRUE,"GENERAL";"TAB2",#N/A,TRUE,"GENERAL";"TAB3",#N/A,TRUE,"GENERAL";"TAB4",#N/A,TRUE,"GENERAL";"TAB5",#N/A,TRUE,"GENERAL"}</definedName>
    <definedName name="_____t66_1" hidden="1">{"TAB1",#N/A,TRUE,"GENERAL";"TAB2",#N/A,TRUE,"GENERAL";"TAB3",#N/A,TRUE,"GENERAL";"TAB4",#N/A,TRUE,"GENERAL";"TAB5",#N/A,TRUE,"GENERAL"}</definedName>
    <definedName name="_____t66_2" hidden="1">{"TAB1",#N/A,TRUE,"GENERAL";"TAB2",#N/A,TRUE,"GENERAL";"TAB3",#N/A,TRUE,"GENERAL";"TAB4",#N/A,TRUE,"GENERAL";"TAB5",#N/A,TRUE,"GENERAL"}</definedName>
    <definedName name="_____t66_3" hidden="1">{"TAB1",#N/A,TRUE,"GENERAL";"TAB2",#N/A,TRUE,"GENERAL";"TAB3",#N/A,TRUE,"GENERAL";"TAB4",#N/A,TRUE,"GENERAL";"TAB5",#N/A,TRUE,"GENERAL"}</definedName>
    <definedName name="_____t7" hidden="1">{"via1",#N/A,TRUE,"general";"via2",#N/A,TRUE,"general";"via3",#N/A,TRUE,"general"}</definedName>
    <definedName name="_____t7_1" hidden="1">{"via1",#N/A,TRUE,"general";"via2",#N/A,TRUE,"general";"via3",#N/A,TRUE,"general"}</definedName>
    <definedName name="_____t7_2" hidden="1">{"via1",#N/A,TRUE,"general";"via2",#N/A,TRUE,"general";"via3",#N/A,TRUE,"general"}</definedName>
    <definedName name="_____t7_3" hidden="1">{"via1",#N/A,TRUE,"general";"via2",#N/A,TRUE,"general";"via3",#N/A,TRUE,"general"}</definedName>
    <definedName name="_____t77" hidden="1">{"TAB1",#N/A,TRUE,"GENERAL";"TAB2",#N/A,TRUE,"GENERAL";"TAB3",#N/A,TRUE,"GENERAL";"TAB4",#N/A,TRUE,"GENERAL";"TAB5",#N/A,TRUE,"GENERAL"}</definedName>
    <definedName name="_____t77_1" hidden="1">{"TAB1",#N/A,TRUE,"GENERAL";"TAB2",#N/A,TRUE,"GENERAL";"TAB3",#N/A,TRUE,"GENERAL";"TAB4",#N/A,TRUE,"GENERAL";"TAB5",#N/A,TRUE,"GENERAL"}</definedName>
    <definedName name="_____t77_2" hidden="1">{"TAB1",#N/A,TRUE,"GENERAL";"TAB2",#N/A,TRUE,"GENERAL";"TAB3",#N/A,TRUE,"GENERAL";"TAB4",#N/A,TRUE,"GENERAL";"TAB5",#N/A,TRUE,"GENERAL"}</definedName>
    <definedName name="_____t77_3" hidden="1">{"TAB1",#N/A,TRUE,"GENERAL";"TAB2",#N/A,TRUE,"GENERAL";"TAB3",#N/A,TRUE,"GENERAL";"TAB4",#N/A,TRUE,"GENERAL";"TAB5",#N/A,TRUE,"GENERAL"}</definedName>
    <definedName name="_____t8" hidden="1">{"TAB1",#N/A,TRUE,"GENERAL";"TAB2",#N/A,TRUE,"GENERAL";"TAB3",#N/A,TRUE,"GENERAL";"TAB4",#N/A,TRUE,"GENERAL";"TAB5",#N/A,TRUE,"GENERAL"}</definedName>
    <definedName name="_____t8_1" hidden="1">{"TAB1",#N/A,TRUE,"GENERAL";"TAB2",#N/A,TRUE,"GENERAL";"TAB3",#N/A,TRUE,"GENERAL";"TAB4",#N/A,TRUE,"GENERAL";"TAB5",#N/A,TRUE,"GENERAL"}</definedName>
    <definedName name="_____t8_2" hidden="1">{"TAB1",#N/A,TRUE,"GENERAL";"TAB2",#N/A,TRUE,"GENERAL";"TAB3",#N/A,TRUE,"GENERAL";"TAB4",#N/A,TRUE,"GENERAL";"TAB5",#N/A,TRUE,"GENERAL"}</definedName>
    <definedName name="_____t8_3" hidden="1">{"TAB1",#N/A,TRUE,"GENERAL";"TAB2",#N/A,TRUE,"GENERAL";"TAB3",#N/A,TRUE,"GENERAL";"TAB4",#N/A,TRUE,"GENERAL";"TAB5",#N/A,TRUE,"GENERAL"}</definedName>
    <definedName name="_____t88" hidden="1">{"via1",#N/A,TRUE,"general";"via2",#N/A,TRUE,"general";"via3",#N/A,TRUE,"general"}</definedName>
    <definedName name="_____t88_1" hidden="1">{"via1",#N/A,TRUE,"general";"via2",#N/A,TRUE,"general";"via3",#N/A,TRUE,"general"}</definedName>
    <definedName name="_____t88_2" hidden="1">{"via1",#N/A,TRUE,"general";"via2",#N/A,TRUE,"general";"via3",#N/A,TRUE,"general"}</definedName>
    <definedName name="_____t88_3" hidden="1">{"via1",#N/A,TRUE,"general";"via2",#N/A,TRUE,"general";"via3",#N/A,TRUE,"general"}</definedName>
    <definedName name="_____t9" hidden="1">{"TAB1",#N/A,TRUE,"GENERAL";"TAB2",#N/A,TRUE,"GENERAL";"TAB3",#N/A,TRUE,"GENERAL";"TAB4",#N/A,TRUE,"GENERAL";"TAB5",#N/A,TRUE,"GENERAL"}</definedName>
    <definedName name="_____t9_1" hidden="1">{"TAB1",#N/A,TRUE,"GENERAL";"TAB2",#N/A,TRUE,"GENERAL";"TAB3",#N/A,TRUE,"GENERAL";"TAB4",#N/A,TRUE,"GENERAL";"TAB5",#N/A,TRUE,"GENERAL"}</definedName>
    <definedName name="_____t9_2" hidden="1">{"TAB1",#N/A,TRUE,"GENERAL";"TAB2",#N/A,TRUE,"GENERAL";"TAB3",#N/A,TRUE,"GENERAL";"TAB4",#N/A,TRUE,"GENERAL";"TAB5",#N/A,TRUE,"GENERAL"}</definedName>
    <definedName name="_____t9_3" hidden="1">{"TAB1",#N/A,TRUE,"GENERAL";"TAB2",#N/A,TRUE,"GENERAL";"TAB3",#N/A,TRUE,"GENERAL";"TAB4",#N/A,TRUE,"GENERAL";"TAB5",#N/A,TRUE,"GENERAL"}</definedName>
    <definedName name="_____t99" hidden="1">{"via1",#N/A,TRUE,"general";"via2",#N/A,TRUE,"general";"via3",#N/A,TRUE,"general"}</definedName>
    <definedName name="_____t99_1" hidden="1">{"via1",#N/A,TRUE,"general";"via2",#N/A,TRUE,"general";"via3",#N/A,TRUE,"general"}</definedName>
    <definedName name="_____t99_2" hidden="1">{"via1",#N/A,TRUE,"general";"via2",#N/A,TRUE,"general";"via3",#N/A,TRUE,"general"}</definedName>
    <definedName name="_____t99_3" hidden="1">{"via1",#N/A,TRUE,"general";"via2",#N/A,TRUE,"general";"via3",#N/A,TRUE,"general"}</definedName>
    <definedName name="_____u4" hidden="1">{"TAB1",#N/A,TRUE,"GENERAL";"TAB2",#N/A,TRUE,"GENERAL";"TAB3",#N/A,TRUE,"GENERAL";"TAB4",#N/A,TRUE,"GENERAL";"TAB5",#N/A,TRUE,"GENERAL"}</definedName>
    <definedName name="_____u4_1" hidden="1">{"TAB1",#N/A,TRUE,"GENERAL";"TAB2",#N/A,TRUE,"GENERAL";"TAB3",#N/A,TRUE,"GENERAL";"TAB4",#N/A,TRUE,"GENERAL";"TAB5",#N/A,TRUE,"GENERAL"}</definedName>
    <definedName name="_____u4_2" hidden="1">{"TAB1",#N/A,TRUE,"GENERAL";"TAB2",#N/A,TRUE,"GENERAL";"TAB3",#N/A,TRUE,"GENERAL";"TAB4",#N/A,TRUE,"GENERAL";"TAB5",#N/A,TRUE,"GENERAL"}</definedName>
    <definedName name="_____u4_3" hidden="1">{"TAB1",#N/A,TRUE,"GENERAL";"TAB2",#N/A,TRUE,"GENERAL";"TAB3",#N/A,TRUE,"GENERAL";"TAB4",#N/A,TRUE,"GENERAL";"TAB5",#N/A,TRUE,"GENERAL"}</definedName>
    <definedName name="_____u5" hidden="1">{"TAB1",#N/A,TRUE,"GENERAL";"TAB2",#N/A,TRUE,"GENERAL";"TAB3",#N/A,TRUE,"GENERAL";"TAB4",#N/A,TRUE,"GENERAL";"TAB5",#N/A,TRUE,"GENERAL"}</definedName>
    <definedName name="_____u5_1" hidden="1">{"TAB1",#N/A,TRUE,"GENERAL";"TAB2",#N/A,TRUE,"GENERAL";"TAB3",#N/A,TRUE,"GENERAL";"TAB4",#N/A,TRUE,"GENERAL";"TAB5",#N/A,TRUE,"GENERAL"}</definedName>
    <definedName name="_____u5_2" hidden="1">{"TAB1",#N/A,TRUE,"GENERAL";"TAB2",#N/A,TRUE,"GENERAL";"TAB3",#N/A,TRUE,"GENERAL";"TAB4",#N/A,TRUE,"GENERAL";"TAB5",#N/A,TRUE,"GENERAL"}</definedName>
    <definedName name="_____u5_3" hidden="1">{"TAB1",#N/A,TRUE,"GENERAL";"TAB2",#N/A,TRUE,"GENERAL";"TAB3",#N/A,TRUE,"GENERAL";"TAB4",#N/A,TRUE,"GENERAL";"TAB5",#N/A,TRUE,"GENERAL"}</definedName>
    <definedName name="_____u6" hidden="1">{"TAB1",#N/A,TRUE,"GENERAL";"TAB2",#N/A,TRUE,"GENERAL";"TAB3",#N/A,TRUE,"GENERAL";"TAB4",#N/A,TRUE,"GENERAL";"TAB5",#N/A,TRUE,"GENERAL"}</definedName>
    <definedName name="_____u6_1" hidden="1">{"TAB1",#N/A,TRUE,"GENERAL";"TAB2",#N/A,TRUE,"GENERAL";"TAB3",#N/A,TRUE,"GENERAL";"TAB4",#N/A,TRUE,"GENERAL";"TAB5",#N/A,TRUE,"GENERAL"}</definedName>
    <definedName name="_____u6_2" hidden="1">{"TAB1",#N/A,TRUE,"GENERAL";"TAB2",#N/A,TRUE,"GENERAL";"TAB3",#N/A,TRUE,"GENERAL";"TAB4",#N/A,TRUE,"GENERAL";"TAB5",#N/A,TRUE,"GENERAL"}</definedName>
    <definedName name="_____u6_3" hidden="1">{"TAB1",#N/A,TRUE,"GENERAL";"TAB2",#N/A,TRUE,"GENERAL";"TAB3",#N/A,TRUE,"GENERAL";"TAB4",#N/A,TRUE,"GENERAL";"TAB5",#N/A,TRUE,"GENERAL"}</definedName>
    <definedName name="_____u7" hidden="1">{"via1",#N/A,TRUE,"general";"via2",#N/A,TRUE,"general";"via3",#N/A,TRUE,"general"}</definedName>
    <definedName name="_____u7_1" hidden="1">{"via1",#N/A,TRUE,"general";"via2",#N/A,TRUE,"general";"via3",#N/A,TRUE,"general"}</definedName>
    <definedName name="_____u7_2" hidden="1">{"via1",#N/A,TRUE,"general";"via2",#N/A,TRUE,"general";"via3",#N/A,TRUE,"general"}</definedName>
    <definedName name="_____u7_3" hidden="1">{"via1",#N/A,TRUE,"general";"via2",#N/A,TRUE,"general";"via3",#N/A,TRUE,"general"}</definedName>
    <definedName name="_____u8" hidden="1">{"TAB1",#N/A,TRUE,"GENERAL";"TAB2",#N/A,TRUE,"GENERAL";"TAB3",#N/A,TRUE,"GENERAL";"TAB4",#N/A,TRUE,"GENERAL";"TAB5",#N/A,TRUE,"GENERAL"}</definedName>
    <definedName name="_____u8_1" hidden="1">{"TAB1",#N/A,TRUE,"GENERAL";"TAB2",#N/A,TRUE,"GENERAL";"TAB3",#N/A,TRUE,"GENERAL";"TAB4",#N/A,TRUE,"GENERAL";"TAB5",#N/A,TRUE,"GENERAL"}</definedName>
    <definedName name="_____u8_2" hidden="1">{"TAB1",#N/A,TRUE,"GENERAL";"TAB2",#N/A,TRUE,"GENERAL";"TAB3",#N/A,TRUE,"GENERAL";"TAB4",#N/A,TRUE,"GENERAL";"TAB5",#N/A,TRUE,"GENERAL"}</definedName>
    <definedName name="_____u8_3" hidden="1">{"TAB1",#N/A,TRUE,"GENERAL";"TAB2",#N/A,TRUE,"GENERAL";"TAB3",#N/A,TRUE,"GENERAL";"TAB4",#N/A,TRUE,"GENERAL";"TAB5",#N/A,TRUE,"GENERAL"}</definedName>
    <definedName name="_____u9" hidden="1">{"TAB1",#N/A,TRUE,"GENERAL";"TAB2",#N/A,TRUE,"GENERAL";"TAB3",#N/A,TRUE,"GENERAL";"TAB4",#N/A,TRUE,"GENERAL";"TAB5",#N/A,TRUE,"GENERAL"}</definedName>
    <definedName name="_____u9_1" hidden="1">{"TAB1",#N/A,TRUE,"GENERAL";"TAB2",#N/A,TRUE,"GENERAL";"TAB3",#N/A,TRUE,"GENERAL";"TAB4",#N/A,TRUE,"GENERAL";"TAB5",#N/A,TRUE,"GENERAL"}</definedName>
    <definedName name="_____u9_2" hidden="1">{"TAB1",#N/A,TRUE,"GENERAL";"TAB2",#N/A,TRUE,"GENERAL";"TAB3",#N/A,TRUE,"GENERAL";"TAB4",#N/A,TRUE,"GENERAL";"TAB5",#N/A,TRUE,"GENERAL"}</definedName>
    <definedName name="_____u9_3" hidden="1">{"TAB1",#N/A,TRUE,"GENERAL";"TAB2",#N/A,TRUE,"GENERAL";"TAB3",#N/A,TRUE,"GENERAL";"TAB4",#N/A,TRUE,"GENERAL";"TAB5",#N/A,TRUE,"GENERAL"}</definedName>
    <definedName name="_____ur7" hidden="1">{"TAB1",#N/A,TRUE,"GENERAL";"TAB2",#N/A,TRUE,"GENERAL";"TAB3",#N/A,TRUE,"GENERAL";"TAB4",#N/A,TRUE,"GENERAL";"TAB5",#N/A,TRUE,"GENERAL"}</definedName>
    <definedName name="_____ur7_1" hidden="1">{"TAB1",#N/A,TRUE,"GENERAL";"TAB2",#N/A,TRUE,"GENERAL";"TAB3",#N/A,TRUE,"GENERAL";"TAB4",#N/A,TRUE,"GENERAL";"TAB5",#N/A,TRUE,"GENERAL"}</definedName>
    <definedName name="_____ur7_2" hidden="1">{"TAB1",#N/A,TRUE,"GENERAL";"TAB2",#N/A,TRUE,"GENERAL";"TAB3",#N/A,TRUE,"GENERAL";"TAB4",#N/A,TRUE,"GENERAL";"TAB5",#N/A,TRUE,"GENERAL"}</definedName>
    <definedName name="_____ur7_3" hidden="1">{"TAB1",#N/A,TRUE,"GENERAL";"TAB2",#N/A,TRUE,"GENERAL";"TAB3",#N/A,TRUE,"GENERAL";"TAB4",#N/A,TRUE,"GENERAL";"TAB5",#N/A,TRUE,"GENERAL"}</definedName>
    <definedName name="_____v2" hidden="1">{"via1",#N/A,TRUE,"general";"via2",#N/A,TRUE,"general";"via3",#N/A,TRUE,"general"}</definedName>
    <definedName name="_____v2_1" hidden="1">{"via1",#N/A,TRUE,"general";"via2",#N/A,TRUE,"general";"via3",#N/A,TRUE,"general"}</definedName>
    <definedName name="_____v2_2" hidden="1">{"via1",#N/A,TRUE,"general";"via2",#N/A,TRUE,"general";"via3",#N/A,TRUE,"general"}</definedName>
    <definedName name="_____v2_3" hidden="1">{"via1",#N/A,TRUE,"general";"via2",#N/A,TRUE,"general";"via3",#N/A,TRUE,"general"}</definedName>
    <definedName name="_____v3" hidden="1">{"TAB1",#N/A,TRUE,"GENERAL";"TAB2",#N/A,TRUE,"GENERAL";"TAB3",#N/A,TRUE,"GENERAL";"TAB4",#N/A,TRUE,"GENERAL";"TAB5",#N/A,TRUE,"GENERAL"}</definedName>
    <definedName name="_____v3_1" hidden="1">{"TAB1",#N/A,TRUE,"GENERAL";"TAB2",#N/A,TRUE,"GENERAL";"TAB3",#N/A,TRUE,"GENERAL";"TAB4",#N/A,TRUE,"GENERAL";"TAB5",#N/A,TRUE,"GENERAL"}</definedName>
    <definedName name="_____v3_2" hidden="1">{"TAB1",#N/A,TRUE,"GENERAL";"TAB2",#N/A,TRUE,"GENERAL";"TAB3",#N/A,TRUE,"GENERAL";"TAB4",#N/A,TRUE,"GENERAL";"TAB5",#N/A,TRUE,"GENERAL"}</definedName>
    <definedName name="_____v3_3" hidden="1">{"TAB1",#N/A,TRUE,"GENERAL";"TAB2",#N/A,TRUE,"GENERAL";"TAB3",#N/A,TRUE,"GENERAL";"TAB4",#N/A,TRUE,"GENERAL";"TAB5",#N/A,TRUE,"GENERAL"}</definedName>
    <definedName name="_____v4" hidden="1">{"TAB1",#N/A,TRUE,"GENERAL";"TAB2",#N/A,TRUE,"GENERAL";"TAB3",#N/A,TRUE,"GENERAL";"TAB4",#N/A,TRUE,"GENERAL";"TAB5",#N/A,TRUE,"GENERAL"}</definedName>
    <definedName name="_____v4_1" hidden="1">{"TAB1",#N/A,TRUE,"GENERAL";"TAB2",#N/A,TRUE,"GENERAL";"TAB3",#N/A,TRUE,"GENERAL";"TAB4",#N/A,TRUE,"GENERAL";"TAB5",#N/A,TRUE,"GENERAL"}</definedName>
    <definedName name="_____v4_2" hidden="1">{"TAB1",#N/A,TRUE,"GENERAL";"TAB2",#N/A,TRUE,"GENERAL";"TAB3",#N/A,TRUE,"GENERAL";"TAB4",#N/A,TRUE,"GENERAL";"TAB5",#N/A,TRUE,"GENERAL"}</definedName>
    <definedName name="_____v4_3" hidden="1">{"TAB1",#N/A,TRUE,"GENERAL";"TAB2",#N/A,TRUE,"GENERAL";"TAB3",#N/A,TRUE,"GENERAL";"TAB4",#N/A,TRUE,"GENERAL";"TAB5",#N/A,TRUE,"GENERAL"}</definedName>
    <definedName name="_____v5" hidden="1">{"TAB1",#N/A,TRUE,"GENERAL";"TAB2",#N/A,TRUE,"GENERAL";"TAB3",#N/A,TRUE,"GENERAL";"TAB4",#N/A,TRUE,"GENERAL";"TAB5",#N/A,TRUE,"GENERAL"}</definedName>
    <definedName name="_____v5_1" hidden="1">{"TAB1",#N/A,TRUE,"GENERAL";"TAB2",#N/A,TRUE,"GENERAL";"TAB3",#N/A,TRUE,"GENERAL";"TAB4",#N/A,TRUE,"GENERAL";"TAB5",#N/A,TRUE,"GENERAL"}</definedName>
    <definedName name="_____v5_2" hidden="1">{"TAB1",#N/A,TRUE,"GENERAL";"TAB2",#N/A,TRUE,"GENERAL";"TAB3",#N/A,TRUE,"GENERAL";"TAB4",#N/A,TRUE,"GENERAL";"TAB5",#N/A,TRUE,"GENERAL"}</definedName>
    <definedName name="_____v5_3" hidden="1">{"TAB1",#N/A,TRUE,"GENERAL";"TAB2",#N/A,TRUE,"GENERAL";"TAB3",#N/A,TRUE,"GENERAL";"TAB4",#N/A,TRUE,"GENERAL";"TAB5",#N/A,TRUE,"GENERAL"}</definedName>
    <definedName name="_____v6" hidden="1">{"TAB1",#N/A,TRUE,"GENERAL";"TAB2",#N/A,TRUE,"GENERAL";"TAB3",#N/A,TRUE,"GENERAL";"TAB4",#N/A,TRUE,"GENERAL";"TAB5",#N/A,TRUE,"GENERAL"}</definedName>
    <definedName name="_____v6_1" hidden="1">{"TAB1",#N/A,TRUE,"GENERAL";"TAB2",#N/A,TRUE,"GENERAL";"TAB3",#N/A,TRUE,"GENERAL";"TAB4",#N/A,TRUE,"GENERAL";"TAB5",#N/A,TRUE,"GENERAL"}</definedName>
    <definedName name="_____v6_2" hidden="1">{"TAB1",#N/A,TRUE,"GENERAL";"TAB2",#N/A,TRUE,"GENERAL";"TAB3",#N/A,TRUE,"GENERAL";"TAB4",#N/A,TRUE,"GENERAL";"TAB5",#N/A,TRUE,"GENERAL"}</definedName>
    <definedName name="_____v6_3" hidden="1">{"TAB1",#N/A,TRUE,"GENERAL";"TAB2",#N/A,TRUE,"GENERAL";"TAB3",#N/A,TRUE,"GENERAL";"TAB4",#N/A,TRUE,"GENERAL";"TAB5",#N/A,TRUE,"GENERAL"}</definedName>
    <definedName name="_____v7" hidden="1">{"via1",#N/A,TRUE,"general";"via2",#N/A,TRUE,"general";"via3",#N/A,TRUE,"general"}</definedName>
    <definedName name="_____v7_1" hidden="1">{"via1",#N/A,TRUE,"general";"via2",#N/A,TRUE,"general";"via3",#N/A,TRUE,"general"}</definedName>
    <definedName name="_____v7_2" hidden="1">{"via1",#N/A,TRUE,"general";"via2",#N/A,TRUE,"general";"via3",#N/A,TRUE,"general"}</definedName>
    <definedName name="_____v7_3" hidden="1">{"via1",#N/A,TRUE,"general";"via2",#N/A,TRUE,"general";"via3",#N/A,TRUE,"general"}</definedName>
    <definedName name="_____v8" hidden="1">{"TAB1",#N/A,TRUE,"GENERAL";"TAB2",#N/A,TRUE,"GENERAL";"TAB3",#N/A,TRUE,"GENERAL";"TAB4",#N/A,TRUE,"GENERAL";"TAB5",#N/A,TRUE,"GENERAL"}</definedName>
    <definedName name="_____v8_1" hidden="1">{"TAB1",#N/A,TRUE,"GENERAL";"TAB2",#N/A,TRUE,"GENERAL";"TAB3",#N/A,TRUE,"GENERAL";"TAB4",#N/A,TRUE,"GENERAL";"TAB5",#N/A,TRUE,"GENERAL"}</definedName>
    <definedName name="_____v8_2" hidden="1">{"TAB1",#N/A,TRUE,"GENERAL";"TAB2",#N/A,TRUE,"GENERAL";"TAB3",#N/A,TRUE,"GENERAL";"TAB4",#N/A,TRUE,"GENERAL";"TAB5",#N/A,TRUE,"GENERAL"}</definedName>
    <definedName name="_____v8_3" hidden="1">{"TAB1",#N/A,TRUE,"GENERAL";"TAB2",#N/A,TRUE,"GENERAL";"TAB3",#N/A,TRUE,"GENERAL";"TAB4",#N/A,TRUE,"GENERAL";"TAB5",#N/A,TRUE,"GENERAL"}</definedName>
    <definedName name="_____v9" hidden="1">{"TAB1",#N/A,TRUE,"GENERAL";"TAB2",#N/A,TRUE,"GENERAL";"TAB3",#N/A,TRUE,"GENERAL";"TAB4",#N/A,TRUE,"GENERAL";"TAB5",#N/A,TRUE,"GENERAL"}</definedName>
    <definedName name="_____v9_1" hidden="1">{"TAB1",#N/A,TRUE,"GENERAL";"TAB2",#N/A,TRUE,"GENERAL";"TAB3",#N/A,TRUE,"GENERAL";"TAB4",#N/A,TRUE,"GENERAL";"TAB5",#N/A,TRUE,"GENERAL"}</definedName>
    <definedName name="_____v9_2" hidden="1">{"TAB1",#N/A,TRUE,"GENERAL";"TAB2",#N/A,TRUE,"GENERAL";"TAB3",#N/A,TRUE,"GENERAL";"TAB4",#N/A,TRUE,"GENERAL";"TAB5",#N/A,TRUE,"GENERAL"}</definedName>
    <definedName name="_____v9_3" hidden="1">{"TAB1",#N/A,TRUE,"GENERAL";"TAB2",#N/A,TRUE,"GENERAL";"TAB3",#N/A,TRUE,"GENERAL";"TAB4",#N/A,TRUE,"GENERAL";"TAB5",#N/A,TRUE,"GENERAL"}</definedName>
    <definedName name="_____vfv4" hidden="1">{"via1",#N/A,TRUE,"general";"via2",#N/A,TRUE,"general";"via3",#N/A,TRUE,"general"}</definedName>
    <definedName name="_____vfv4_1" hidden="1">{"via1",#N/A,TRUE,"general";"via2",#N/A,TRUE,"general";"via3",#N/A,TRUE,"general"}</definedName>
    <definedName name="_____vfv4_2" hidden="1">{"via1",#N/A,TRUE,"general";"via2",#N/A,TRUE,"general";"via3",#N/A,TRUE,"general"}</definedName>
    <definedName name="_____vfv4_3" hidden="1">{"via1",#N/A,TRUE,"general";"via2",#N/A,TRUE,"general";"via3",#N/A,TRUE,"general"}</definedName>
    <definedName name="_____x1" hidden="1">{"TAB1",#N/A,TRUE,"GENERAL";"TAB2",#N/A,TRUE,"GENERAL";"TAB3",#N/A,TRUE,"GENERAL";"TAB4",#N/A,TRUE,"GENERAL";"TAB5",#N/A,TRUE,"GENERAL"}</definedName>
    <definedName name="_____x1_1" hidden="1">{"TAB1",#N/A,TRUE,"GENERAL";"TAB2",#N/A,TRUE,"GENERAL";"TAB3",#N/A,TRUE,"GENERAL";"TAB4",#N/A,TRUE,"GENERAL";"TAB5",#N/A,TRUE,"GENERAL"}</definedName>
    <definedName name="_____x1_2" hidden="1">{"TAB1",#N/A,TRUE,"GENERAL";"TAB2",#N/A,TRUE,"GENERAL";"TAB3",#N/A,TRUE,"GENERAL";"TAB4",#N/A,TRUE,"GENERAL";"TAB5",#N/A,TRUE,"GENERAL"}</definedName>
    <definedName name="_____x1_3" hidden="1">{"TAB1",#N/A,TRUE,"GENERAL";"TAB2",#N/A,TRUE,"GENERAL";"TAB3",#N/A,TRUE,"GENERAL";"TAB4",#N/A,TRUE,"GENERAL";"TAB5",#N/A,TRUE,"GENERAL"}</definedName>
    <definedName name="_____x2" hidden="1">{"via1",#N/A,TRUE,"general";"via2",#N/A,TRUE,"general";"via3",#N/A,TRUE,"general"}</definedName>
    <definedName name="_____x2_1" hidden="1">{"via1",#N/A,TRUE,"general";"via2",#N/A,TRUE,"general";"via3",#N/A,TRUE,"general"}</definedName>
    <definedName name="_____x2_2" hidden="1">{"via1",#N/A,TRUE,"general";"via2",#N/A,TRUE,"general";"via3",#N/A,TRUE,"general"}</definedName>
    <definedName name="_____x2_3" hidden="1">{"via1",#N/A,TRUE,"general";"via2",#N/A,TRUE,"general";"via3",#N/A,TRUE,"general"}</definedName>
    <definedName name="_____x3" hidden="1">{"via1",#N/A,TRUE,"general";"via2",#N/A,TRUE,"general";"via3",#N/A,TRUE,"general"}</definedName>
    <definedName name="_____x3_1" hidden="1">{"via1",#N/A,TRUE,"general";"via2",#N/A,TRUE,"general";"via3",#N/A,TRUE,"general"}</definedName>
    <definedName name="_____x3_2" hidden="1">{"via1",#N/A,TRUE,"general";"via2",#N/A,TRUE,"general";"via3",#N/A,TRUE,"general"}</definedName>
    <definedName name="_____x3_3" hidden="1">{"via1",#N/A,TRUE,"general";"via2",#N/A,TRUE,"general";"via3",#N/A,TRUE,"general"}</definedName>
    <definedName name="_____x4" hidden="1">{"via1",#N/A,TRUE,"general";"via2",#N/A,TRUE,"general";"via3",#N/A,TRUE,"general"}</definedName>
    <definedName name="_____x4_1" hidden="1">{"via1",#N/A,TRUE,"general";"via2",#N/A,TRUE,"general";"via3",#N/A,TRUE,"general"}</definedName>
    <definedName name="_____x4_2" hidden="1">{"via1",#N/A,TRUE,"general";"via2",#N/A,TRUE,"general";"via3",#N/A,TRUE,"general"}</definedName>
    <definedName name="_____x4_3" hidden="1">{"via1",#N/A,TRUE,"general";"via2",#N/A,TRUE,"general";"via3",#N/A,TRUE,"general"}</definedName>
    <definedName name="_____x5" hidden="1">{"TAB1",#N/A,TRUE,"GENERAL";"TAB2",#N/A,TRUE,"GENERAL";"TAB3",#N/A,TRUE,"GENERAL";"TAB4",#N/A,TRUE,"GENERAL";"TAB5",#N/A,TRUE,"GENERAL"}</definedName>
    <definedName name="_____x5_1" hidden="1">{"TAB1",#N/A,TRUE,"GENERAL";"TAB2",#N/A,TRUE,"GENERAL";"TAB3",#N/A,TRUE,"GENERAL";"TAB4",#N/A,TRUE,"GENERAL";"TAB5",#N/A,TRUE,"GENERAL"}</definedName>
    <definedName name="_____x5_2" hidden="1">{"TAB1",#N/A,TRUE,"GENERAL";"TAB2",#N/A,TRUE,"GENERAL";"TAB3",#N/A,TRUE,"GENERAL";"TAB4",#N/A,TRUE,"GENERAL";"TAB5",#N/A,TRUE,"GENERAL"}</definedName>
    <definedName name="_____x5_3" hidden="1">{"TAB1",#N/A,TRUE,"GENERAL";"TAB2",#N/A,TRUE,"GENERAL";"TAB3",#N/A,TRUE,"GENERAL";"TAB4",#N/A,TRUE,"GENERAL";"TAB5",#N/A,TRUE,"GENERAL"}</definedName>
    <definedName name="_____x6" hidden="1">{"TAB1",#N/A,TRUE,"GENERAL";"TAB2",#N/A,TRUE,"GENERAL";"TAB3",#N/A,TRUE,"GENERAL";"TAB4",#N/A,TRUE,"GENERAL";"TAB5",#N/A,TRUE,"GENERAL"}</definedName>
    <definedName name="_____x6_1" hidden="1">{"TAB1",#N/A,TRUE,"GENERAL";"TAB2",#N/A,TRUE,"GENERAL";"TAB3",#N/A,TRUE,"GENERAL";"TAB4",#N/A,TRUE,"GENERAL";"TAB5",#N/A,TRUE,"GENERAL"}</definedName>
    <definedName name="_____x6_2" hidden="1">{"TAB1",#N/A,TRUE,"GENERAL";"TAB2",#N/A,TRUE,"GENERAL";"TAB3",#N/A,TRUE,"GENERAL";"TAB4",#N/A,TRUE,"GENERAL";"TAB5",#N/A,TRUE,"GENERAL"}</definedName>
    <definedName name="_____x6_3" hidden="1">{"TAB1",#N/A,TRUE,"GENERAL";"TAB2",#N/A,TRUE,"GENERAL";"TAB3",#N/A,TRUE,"GENERAL";"TAB4",#N/A,TRUE,"GENERAL";"TAB5",#N/A,TRUE,"GENERAL"}</definedName>
    <definedName name="_____x7" hidden="1">{"TAB1",#N/A,TRUE,"GENERAL";"TAB2",#N/A,TRUE,"GENERAL";"TAB3",#N/A,TRUE,"GENERAL";"TAB4",#N/A,TRUE,"GENERAL";"TAB5",#N/A,TRUE,"GENERAL"}</definedName>
    <definedName name="_____x7_1" hidden="1">{"TAB1",#N/A,TRUE,"GENERAL";"TAB2",#N/A,TRUE,"GENERAL";"TAB3",#N/A,TRUE,"GENERAL";"TAB4",#N/A,TRUE,"GENERAL";"TAB5",#N/A,TRUE,"GENERAL"}</definedName>
    <definedName name="_____x7_2" hidden="1">{"TAB1",#N/A,TRUE,"GENERAL";"TAB2",#N/A,TRUE,"GENERAL";"TAB3",#N/A,TRUE,"GENERAL";"TAB4",#N/A,TRUE,"GENERAL";"TAB5",#N/A,TRUE,"GENERAL"}</definedName>
    <definedName name="_____x7_3" hidden="1">{"TAB1",#N/A,TRUE,"GENERAL";"TAB2",#N/A,TRUE,"GENERAL";"TAB3",#N/A,TRUE,"GENERAL";"TAB4",#N/A,TRUE,"GENERAL";"TAB5",#N/A,TRUE,"GENERAL"}</definedName>
    <definedName name="_____x8" hidden="1">{"via1",#N/A,TRUE,"general";"via2",#N/A,TRUE,"general";"via3",#N/A,TRUE,"general"}</definedName>
    <definedName name="_____x8_1" hidden="1">{"via1",#N/A,TRUE,"general";"via2",#N/A,TRUE,"general";"via3",#N/A,TRUE,"general"}</definedName>
    <definedName name="_____x8_2" hidden="1">{"via1",#N/A,TRUE,"general";"via2",#N/A,TRUE,"general";"via3",#N/A,TRUE,"general"}</definedName>
    <definedName name="_____x8_3" hidden="1">{"via1",#N/A,TRUE,"general";"via2",#N/A,TRUE,"general";"via3",#N/A,TRUE,"general"}</definedName>
    <definedName name="_____x9" hidden="1">{"TAB1",#N/A,TRUE,"GENERAL";"TAB2",#N/A,TRUE,"GENERAL";"TAB3",#N/A,TRUE,"GENERAL";"TAB4",#N/A,TRUE,"GENERAL";"TAB5",#N/A,TRUE,"GENERAL"}</definedName>
    <definedName name="_____x9_1" hidden="1">{"TAB1",#N/A,TRUE,"GENERAL";"TAB2",#N/A,TRUE,"GENERAL";"TAB3",#N/A,TRUE,"GENERAL";"TAB4",#N/A,TRUE,"GENERAL";"TAB5",#N/A,TRUE,"GENERAL"}</definedName>
    <definedName name="_____x9_2" hidden="1">{"TAB1",#N/A,TRUE,"GENERAL";"TAB2",#N/A,TRUE,"GENERAL";"TAB3",#N/A,TRUE,"GENERAL";"TAB4",#N/A,TRUE,"GENERAL";"TAB5",#N/A,TRUE,"GENERAL"}</definedName>
    <definedName name="_____x9_3" hidden="1">{"TAB1",#N/A,TRUE,"GENERAL";"TAB2",#N/A,TRUE,"GENERAL";"TAB3",#N/A,TRUE,"GENERAL";"TAB4",#N/A,TRUE,"GENERAL";"TAB5",#N/A,TRUE,"GENERAL"}</definedName>
    <definedName name="_____y2" hidden="1">{"TAB1",#N/A,TRUE,"GENERAL";"TAB2",#N/A,TRUE,"GENERAL";"TAB3",#N/A,TRUE,"GENERAL";"TAB4",#N/A,TRUE,"GENERAL";"TAB5",#N/A,TRUE,"GENERAL"}</definedName>
    <definedName name="_____y2_1" hidden="1">{"TAB1",#N/A,TRUE,"GENERAL";"TAB2",#N/A,TRUE,"GENERAL";"TAB3",#N/A,TRUE,"GENERAL";"TAB4",#N/A,TRUE,"GENERAL";"TAB5",#N/A,TRUE,"GENERAL"}</definedName>
    <definedName name="_____y2_2" hidden="1">{"TAB1",#N/A,TRUE,"GENERAL";"TAB2",#N/A,TRUE,"GENERAL";"TAB3",#N/A,TRUE,"GENERAL";"TAB4",#N/A,TRUE,"GENERAL";"TAB5",#N/A,TRUE,"GENERAL"}</definedName>
    <definedName name="_____y2_3" hidden="1">{"TAB1",#N/A,TRUE,"GENERAL";"TAB2",#N/A,TRUE,"GENERAL";"TAB3",#N/A,TRUE,"GENERAL";"TAB4",#N/A,TRUE,"GENERAL";"TAB5",#N/A,TRUE,"GENERAL"}</definedName>
    <definedName name="_____y3" hidden="1">{"via1",#N/A,TRUE,"general";"via2",#N/A,TRUE,"general";"via3",#N/A,TRUE,"general"}</definedName>
    <definedName name="_____y3_1" hidden="1">{"via1",#N/A,TRUE,"general";"via2",#N/A,TRUE,"general";"via3",#N/A,TRUE,"general"}</definedName>
    <definedName name="_____y3_2" hidden="1">{"via1",#N/A,TRUE,"general";"via2",#N/A,TRUE,"general";"via3",#N/A,TRUE,"general"}</definedName>
    <definedName name="_____y3_3" hidden="1">{"via1",#N/A,TRUE,"general";"via2",#N/A,TRUE,"general";"via3",#N/A,TRUE,"general"}</definedName>
    <definedName name="_____y4" hidden="1">{"via1",#N/A,TRUE,"general";"via2",#N/A,TRUE,"general";"via3",#N/A,TRUE,"general"}</definedName>
    <definedName name="_____y4_1" hidden="1">{"via1",#N/A,TRUE,"general";"via2",#N/A,TRUE,"general";"via3",#N/A,TRUE,"general"}</definedName>
    <definedName name="_____y4_2" hidden="1">{"via1",#N/A,TRUE,"general";"via2",#N/A,TRUE,"general";"via3",#N/A,TRUE,"general"}</definedName>
    <definedName name="_____y4_3" hidden="1">{"via1",#N/A,TRUE,"general";"via2",#N/A,TRUE,"general";"via3",#N/A,TRUE,"general"}</definedName>
    <definedName name="_____y5" hidden="1">{"TAB1",#N/A,TRUE,"GENERAL";"TAB2",#N/A,TRUE,"GENERAL";"TAB3",#N/A,TRUE,"GENERAL";"TAB4",#N/A,TRUE,"GENERAL";"TAB5",#N/A,TRUE,"GENERAL"}</definedName>
    <definedName name="_____y5_1" hidden="1">{"TAB1",#N/A,TRUE,"GENERAL";"TAB2",#N/A,TRUE,"GENERAL";"TAB3",#N/A,TRUE,"GENERAL";"TAB4",#N/A,TRUE,"GENERAL";"TAB5",#N/A,TRUE,"GENERAL"}</definedName>
    <definedName name="_____y5_2" hidden="1">{"TAB1",#N/A,TRUE,"GENERAL";"TAB2",#N/A,TRUE,"GENERAL";"TAB3",#N/A,TRUE,"GENERAL";"TAB4",#N/A,TRUE,"GENERAL";"TAB5",#N/A,TRUE,"GENERAL"}</definedName>
    <definedName name="_____y5_3" hidden="1">{"TAB1",#N/A,TRUE,"GENERAL";"TAB2",#N/A,TRUE,"GENERAL";"TAB3",#N/A,TRUE,"GENERAL";"TAB4",#N/A,TRUE,"GENERAL";"TAB5",#N/A,TRUE,"GENERAL"}</definedName>
    <definedName name="_____y6" hidden="1">{"via1",#N/A,TRUE,"general";"via2",#N/A,TRUE,"general";"via3",#N/A,TRUE,"general"}</definedName>
    <definedName name="_____y6_1" hidden="1">{"via1",#N/A,TRUE,"general";"via2",#N/A,TRUE,"general";"via3",#N/A,TRUE,"general"}</definedName>
    <definedName name="_____y6_2" hidden="1">{"via1",#N/A,TRUE,"general";"via2",#N/A,TRUE,"general";"via3",#N/A,TRUE,"general"}</definedName>
    <definedName name="_____y6_3" hidden="1">{"via1",#N/A,TRUE,"general";"via2",#N/A,TRUE,"general";"via3",#N/A,TRUE,"general"}</definedName>
    <definedName name="_____y7" hidden="1">{"via1",#N/A,TRUE,"general";"via2",#N/A,TRUE,"general";"via3",#N/A,TRUE,"general"}</definedName>
    <definedName name="_____y7_1" hidden="1">{"via1",#N/A,TRUE,"general";"via2",#N/A,TRUE,"general";"via3",#N/A,TRUE,"general"}</definedName>
    <definedName name="_____y7_2" hidden="1">{"via1",#N/A,TRUE,"general";"via2",#N/A,TRUE,"general";"via3",#N/A,TRUE,"general"}</definedName>
    <definedName name="_____y7_3" hidden="1">{"via1",#N/A,TRUE,"general";"via2",#N/A,TRUE,"general";"via3",#N/A,TRUE,"general"}</definedName>
    <definedName name="_____y8" hidden="1">{"via1",#N/A,TRUE,"general";"via2",#N/A,TRUE,"general";"via3",#N/A,TRUE,"general"}</definedName>
    <definedName name="_____y8_1" hidden="1">{"via1",#N/A,TRUE,"general";"via2",#N/A,TRUE,"general";"via3",#N/A,TRUE,"general"}</definedName>
    <definedName name="_____y8_2" hidden="1">{"via1",#N/A,TRUE,"general";"via2",#N/A,TRUE,"general";"via3",#N/A,TRUE,"general"}</definedName>
    <definedName name="_____y8_3" hidden="1">{"via1",#N/A,TRUE,"general";"via2",#N/A,TRUE,"general";"via3",#N/A,TRUE,"general"}</definedName>
    <definedName name="_____y9" hidden="1">{"TAB1",#N/A,TRUE,"GENERAL";"TAB2",#N/A,TRUE,"GENERAL";"TAB3",#N/A,TRUE,"GENERAL";"TAB4",#N/A,TRUE,"GENERAL";"TAB5",#N/A,TRUE,"GENERAL"}</definedName>
    <definedName name="_____y9_1" hidden="1">{"TAB1",#N/A,TRUE,"GENERAL";"TAB2",#N/A,TRUE,"GENERAL";"TAB3",#N/A,TRUE,"GENERAL";"TAB4",#N/A,TRUE,"GENERAL";"TAB5",#N/A,TRUE,"GENERAL"}</definedName>
    <definedName name="_____y9_2" hidden="1">{"TAB1",#N/A,TRUE,"GENERAL";"TAB2",#N/A,TRUE,"GENERAL";"TAB3",#N/A,TRUE,"GENERAL";"TAB4",#N/A,TRUE,"GENERAL";"TAB5",#N/A,TRUE,"GENERAL"}</definedName>
    <definedName name="_____y9_3" hidden="1">{"TAB1",#N/A,TRUE,"GENERAL";"TAB2",#N/A,TRUE,"GENERAL";"TAB3",#N/A,TRUE,"GENERAL";"TAB4",#N/A,TRUE,"GENERAL";"TAB5",#N/A,TRUE,"GENERAL"}</definedName>
    <definedName name="_____z1" hidden="1">{"TAB1",#N/A,TRUE,"GENERAL";"TAB2",#N/A,TRUE,"GENERAL";"TAB3",#N/A,TRUE,"GENERAL";"TAB4",#N/A,TRUE,"GENERAL";"TAB5",#N/A,TRUE,"GENERAL"}</definedName>
    <definedName name="_____z1_1" hidden="1">{"TAB1",#N/A,TRUE,"GENERAL";"TAB2",#N/A,TRUE,"GENERAL";"TAB3",#N/A,TRUE,"GENERAL";"TAB4",#N/A,TRUE,"GENERAL";"TAB5",#N/A,TRUE,"GENERAL"}</definedName>
    <definedName name="_____z1_2" hidden="1">{"TAB1",#N/A,TRUE,"GENERAL";"TAB2",#N/A,TRUE,"GENERAL";"TAB3",#N/A,TRUE,"GENERAL";"TAB4",#N/A,TRUE,"GENERAL";"TAB5",#N/A,TRUE,"GENERAL"}</definedName>
    <definedName name="_____z1_3" hidden="1">{"TAB1",#N/A,TRUE,"GENERAL";"TAB2",#N/A,TRUE,"GENERAL";"TAB3",#N/A,TRUE,"GENERAL";"TAB4",#N/A,TRUE,"GENERAL";"TAB5",#N/A,TRUE,"GENERAL"}</definedName>
    <definedName name="_____z2" hidden="1">{"via1",#N/A,TRUE,"general";"via2",#N/A,TRUE,"general";"via3",#N/A,TRUE,"general"}</definedName>
    <definedName name="_____z2_1" hidden="1">{"via1",#N/A,TRUE,"general";"via2",#N/A,TRUE,"general";"via3",#N/A,TRUE,"general"}</definedName>
    <definedName name="_____z2_2" hidden="1">{"via1",#N/A,TRUE,"general";"via2",#N/A,TRUE,"general";"via3",#N/A,TRUE,"general"}</definedName>
    <definedName name="_____z2_3" hidden="1">{"via1",#N/A,TRUE,"general";"via2",#N/A,TRUE,"general";"via3",#N/A,TRUE,"general"}</definedName>
    <definedName name="_____z3" hidden="1">{"via1",#N/A,TRUE,"general";"via2",#N/A,TRUE,"general";"via3",#N/A,TRUE,"general"}</definedName>
    <definedName name="_____z3_1" hidden="1">{"via1",#N/A,TRUE,"general";"via2",#N/A,TRUE,"general";"via3",#N/A,TRUE,"general"}</definedName>
    <definedName name="_____z3_2" hidden="1">{"via1",#N/A,TRUE,"general";"via2",#N/A,TRUE,"general";"via3",#N/A,TRUE,"general"}</definedName>
    <definedName name="_____z3_3" hidden="1">{"via1",#N/A,TRUE,"general";"via2",#N/A,TRUE,"general";"via3",#N/A,TRUE,"general"}</definedName>
    <definedName name="_____z4" hidden="1">{"TAB1",#N/A,TRUE,"GENERAL";"TAB2",#N/A,TRUE,"GENERAL";"TAB3",#N/A,TRUE,"GENERAL";"TAB4",#N/A,TRUE,"GENERAL";"TAB5",#N/A,TRUE,"GENERAL"}</definedName>
    <definedName name="_____z4_1" hidden="1">{"TAB1",#N/A,TRUE,"GENERAL";"TAB2",#N/A,TRUE,"GENERAL";"TAB3",#N/A,TRUE,"GENERAL";"TAB4",#N/A,TRUE,"GENERAL";"TAB5",#N/A,TRUE,"GENERAL"}</definedName>
    <definedName name="_____z4_2" hidden="1">{"TAB1",#N/A,TRUE,"GENERAL";"TAB2",#N/A,TRUE,"GENERAL";"TAB3",#N/A,TRUE,"GENERAL";"TAB4",#N/A,TRUE,"GENERAL";"TAB5",#N/A,TRUE,"GENERAL"}</definedName>
    <definedName name="_____z4_3" hidden="1">{"TAB1",#N/A,TRUE,"GENERAL";"TAB2",#N/A,TRUE,"GENERAL";"TAB3",#N/A,TRUE,"GENERAL";"TAB4",#N/A,TRUE,"GENERAL";"TAB5",#N/A,TRUE,"GENERAL"}</definedName>
    <definedName name="_____z5" hidden="1">{"via1",#N/A,TRUE,"general";"via2",#N/A,TRUE,"general";"via3",#N/A,TRUE,"general"}</definedName>
    <definedName name="_____z5_1" hidden="1">{"via1",#N/A,TRUE,"general";"via2",#N/A,TRUE,"general";"via3",#N/A,TRUE,"general"}</definedName>
    <definedName name="_____z5_2" hidden="1">{"via1",#N/A,TRUE,"general";"via2",#N/A,TRUE,"general";"via3",#N/A,TRUE,"general"}</definedName>
    <definedName name="_____z5_3" hidden="1">{"via1",#N/A,TRUE,"general";"via2",#N/A,TRUE,"general";"via3",#N/A,TRUE,"general"}</definedName>
    <definedName name="_____z6" hidden="1">{"TAB1",#N/A,TRUE,"GENERAL";"TAB2",#N/A,TRUE,"GENERAL";"TAB3",#N/A,TRUE,"GENERAL";"TAB4",#N/A,TRUE,"GENERAL";"TAB5",#N/A,TRUE,"GENERAL"}</definedName>
    <definedName name="_____z6_1" hidden="1">{"TAB1",#N/A,TRUE,"GENERAL";"TAB2",#N/A,TRUE,"GENERAL";"TAB3",#N/A,TRUE,"GENERAL";"TAB4",#N/A,TRUE,"GENERAL";"TAB5",#N/A,TRUE,"GENERAL"}</definedName>
    <definedName name="_____z6_2" hidden="1">{"TAB1",#N/A,TRUE,"GENERAL";"TAB2",#N/A,TRUE,"GENERAL";"TAB3",#N/A,TRUE,"GENERAL";"TAB4",#N/A,TRUE,"GENERAL";"TAB5",#N/A,TRUE,"GENERAL"}</definedName>
    <definedName name="_____z6_3" hidden="1">{"TAB1",#N/A,TRUE,"GENERAL";"TAB2",#N/A,TRUE,"GENERAL";"TAB3",#N/A,TRUE,"GENERAL";"TAB4",#N/A,TRUE,"GENERAL";"TAB5",#N/A,TRUE,"GENERAL"}</definedName>
    <definedName name="____a1" hidden="1">{"TAB1",#N/A,TRUE,"GENERAL";"TAB2",#N/A,TRUE,"GENERAL";"TAB3",#N/A,TRUE,"GENERAL";"TAB4",#N/A,TRUE,"GENERAL";"TAB5",#N/A,TRUE,"GENERAL"}</definedName>
    <definedName name="____a1_1" hidden="1">{"TAB1",#N/A,TRUE,"GENERAL";"TAB2",#N/A,TRUE,"GENERAL";"TAB3",#N/A,TRUE,"GENERAL";"TAB4",#N/A,TRUE,"GENERAL";"TAB5",#N/A,TRUE,"GENERAL"}</definedName>
    <definedName name="____a1_2" hidden="1">{"TAB1",#N/A,TRUE,"GENERAL";"TAB2",#N/A,TRUE,"GENERAL";"TAB3",#N/A,TRUE,"GENERAL";"TAB4",#N/A,TRUE,"GENERAL";"TAB5",#N/A,TRUE,"GENERAL"}</definedName>
    <definedName name="____a1_3" hidden="1">{"TAB1",#N/A,TRUE,"GENERAL";"TAB2",#N/A,TRUE,"GENERAL";"TAB3",#N/A,TRUE,"GENERAL";"TAB4",#N/A,TRUE,"GENERAL";"TAB5",#N/A,TRUE,"GENERAL"}</definedName>
    <definedName name="____a3" hidden="1">{"TAB1",#N/A,TRUE,"GENERAL";"TAB2",#N/A,TRUE,"GENERAL";"TAB3",#N/A,TRUE,"GENERAL";"TAB4",#N/A,TRUE,"GENERAL";"TAB5",#N/A,TRUE,"GENERAL"}</definedName>
    <definedName name="____a3_1" hidden="1">{"TAB1",#N/A,TRUE,"GENERAL";"TAB2",#N/A,TRUE,"GENERAL";"TAB3",#N/A,TRUE,"GENERAL";"TAB4",#N/A,TRUE,"GENERAL";"TAB5",#N/A,TRUE,"GENERAL"}</definedName>
    <definedName name="____a3_2" hidden="1">{"TAB1",#N/A,TRUE,"GENERAL";"TAB2",#N/A,TRUE,"GENERAL";"TAB3",#N/A,TRUE,"GENERAL";"TAB4",#N/A,TRUE,"GENERAL";"TAB5",#N/A,TRUE,"GENERAL"}</definedName>
    <definedName name="____a3_3" hidden="1">{"TAB1",#N/A,TRUE,"GENERAL";"TAB2",#N/A,TRUE,"GENERAL";"TAB3",#N/A,TRUE,"GENERAL";"TAB4",#N/A,TRUE,"GENERAL";"TAB5",#N/A,TRUE,"GENERAL"}</definedName>
    <definedName name="____a4" hidden="1">{"via1",#N/A,TRUE,"general";"via2",#N/A,TRUE,"general";"via3",#N/A,TRUE,"general"}</definedName>
    <definedName name="____a4_1" hidden="1">{"via1",#N/A,TRUE,"general";"via2",#N/A,TRUE,"general";"via3",#N/A,TRUE,"general"}</definedName>
    <definedName name="____a4_2" hidden="1">{"via1",#N/A,TRUE,"general";"via2",#N/A,TRUE,"general";"via3",#N/A,TRUE,"general"}</definedName>
    <definedName name="____a4_3" hidden="1">{"via1",#N/A,TRUE,"general";"via2",#N/A,TRUE,"general";"via3",#N/A,TRUE,"general"}</definedName>
    <definedName name="____a5" hidden="1">{"TAB1",#N/A,TRUE,"GENERAL";"TAB2",#N/A,TRUE,"GENERAL";"TAB3",#N/A,TRUE,"GENERAL";"TAB4",#N/A,TRUE,"GENERAL";"TAB5",#N/A,TRUE,"GENERAL"}</definedName>
    <definedName name="____a5_1" hidden="1">{"TAB1",#N/A,TRUE,"GENERAL";"TAB2",#N/A,TRUE,"GENERAL";"TAB3",#N/A,TRUE,"GENERAL";"TAB4",#N/A,TRUE,"GENERAL";"TAB5",#N/A,TRUE,"GENERAL"}</definedName>
    <definedName name="____a5_2" hidden="1">{"TAB1",#N/A,TRUE,"GENERAL";"TAB2",#N/A,TRUE,"GENERAL";"TAB3",#N/A,TRUE,"GENERAL";"TAB4",#N/A,TRUE,"GENERAL";"TAB5",#N/A,TRUE,"GENERAL"}</definedName>
    <definedName name="____a5_3" hidden="1">{"TAB1",#N/A,TRUE,"GENERAL";"TAB2",#N/A,TRUE,"GENERAL";"TAB3",#N/A,TRUE,"GENERAL";"TAB4",#N/A,TRUE,"GENERAL";"TAB5",#N/A,TRUE,"GENERAL"}</definedName>
    <definedName name="____a6" hidden="1">{"TAB1",#N/A,TRUE,"GENERAL";"TAB2",#N/A,TRUE,"GENERAL";"TAB3",#N/A,TRUE,"GENERAL";"TAB4",#N/A,TRUE,"GENERAL";"TAB5",#N/A,TRUE,"GENERAL"}</definedName>
    <definedName name="____a6_1" hidden="1">{"TAB1",#N/A,TRUE,"GENERAL";"TAB2",#N/A,TRUE,"GENERAL";"TAB3",#N/A,TRUE,"GENERAL";"TAB4",#N/A,TRUE,"GENERAL";"TAB5",#N/A,TRUE,"GENERAL"}</definedName>
    <definedName name="____a6_2" hidden="1">{"TAB1",#N/A,TRUE,"GENERAL";"TAB2",#N/A,TRUE,"GENERAL";"TAB3",#N/A,TRUE,"GENERAL";"TAB4",#N/A,TRUE,"GENERAL";"TAB5",#N/A,TRUE,"GENERAL"}</definedName>
    <definedName name="____a6_3" hidden="1">{"TAB1",#N/A,TRUE,"GENERAL";"TAB2",#N/A,TRUE,"GENERAL";"TAB3",#N/A,TRUE,"GENERAL";"TAB4",#N/A,TRUE,"GENERAL";"TAB5",#N/A,TRUE,"GENERAL"}</definedName>
    <definedName name="____AFC1">[3]INV!$A$25:$D$28</definedName>
    <definedName name="____AFC3">[3]INV!$F$25:$I$28</definedName>
    <definedName name="____AFC5">[3]INV!$K$25:$N$28</definedName>
    <definedName name="____b2" hidden="1">{"TAB1",#N/A,TRUE,"GENERAL";"TAB2",#N/A,TRUE,"GENERAL";"TAB3",#N/A,TRUE,"GENERAL";"TAB4",#N/A,TRUE,"GENERAL";"TAB5",#N/A,TRUE,"GENERAL"}</definedName>
    <definedName name="____b2_1" hidden="1">{"TAB1",#N/A,TRUE,"GENERAL";"TAB2",#N/A,TRUE,"GENERAL";"TAB3",#N/A,TRUE,"GENERAL";"TAB4",#N/A,TRUE,"GENERAL";"TAB5",#N/A,TRUE,"GENERAL"}</definedName>
    <definedName name="____b2_2" hidden="1">{"TAB1",#N/A,TRUE,"GENERAL";"TAB2",#N/A,TRUE,"GENERAL";"TAB3",#N/A,TRUE,"GENERAL";"TAB4",#N/A,TRUE,"GENERAL";"TAB5",#N/A,TRUE,"GENERAL"}</definedName>
    <definedName name="____b2_3" hidden="1">{"TAB1",#N/A,TRUE,"GENERAL";"TAB2",#N/A,TRUE,"GENERAL";"TAB3",#N/A,TRUE,"GENERAL";"TAB4",#N/A,TRUE,"GENERAL";"TAB5",#N/A,TRUE,"GENERAL"}</definedName>
    <definedName name="____b3" hidden="1">{"TAB1",#N/A,TRUE,"GENERAL";"TAB2",#N/A,TRUE,"GENERAL";"TAB3",#N/A,TRUE,"GENERAL";"TAB4",#N/A,TRUE,"GENERAL";"TAB5",#N/A,TRUE,"GENERAL"}</definedName>
    <definedName name="____b3_1" hidden="1">{"TAB1",#N/A,TRUE,"GENERAL";"TAB2",#N/A,TRUE,"GENERAL";"TAB3",#N/A,TRUE,"GENERAL";"TAB4",#N/A,TRUE,"GENERAL";"TAB5",#N/A,TRUE,"GENERAL"}</definedName>
    <definedName name="____b3_2" hidden="1">{"TAB1",#N/A,TRUE,"GENERAL";"TAB2",#N/A,TRUE,"GENERAL";"TAB3",#N/A,TRUE,"GENERAL";"TAB4",#N/A,TRUE,"GENERAL";"TAB5",#N/A,TRUE,"GENERAL"}</definedName>
    <definedName name="____b3_3" hidden="1">{"TAB1",#N/A,TRUE,"GENERAL";"TAB2",#N/A,TRUE,"GENERAL";"TAB3",#N/A,TRUE,"GENERAL";"TAB4",#N/A,TRUE,"GENERAL";"TAB5",#N/A,TRUE,"GENERAL"}</definedName>
    <definedName name="____b4" hidden="1">{"TAB1",#N/A,TRUE,"GENERAL";"TAB2",#N/A,TRUE,"GENERAL";"TAB3",#N/A,TRUE,"GENERAL";"TAB4",#N/A,TRUE,"GENERAL";"TAB5",#N/A,TRUE,"GENERAL"}</definedName>
    <definedName name="____b4_1" hidden="1">{"TAB1",#N/A,TRUE,"GENERAL";"TAB2",#N/A,TRUE,"GENERAL";"TAB3",#N/A,TRUE,"GENERAL";"TAB4",#N/A,TRUE,"GENERAL";"TAB5",#N/A,TRUE,"GENERAL"}</definedName>
    <definedName name="____b4_2" hidden="1">{"TAB1",#N/A,TRUE,"GENERAL";"TAB2",#N/A,TRUE,"GENERAL";"TAB3",#N/A,TRUE,"GENERAL";"TAB4",#N/A,TRUE,"GENERAL";"TAB5",#N/A,TRUE,"GENERAL"}</definedName>
    <definedName name="____b4_3" hidden="1">{"TAB1",#N/A,TRUE,"GENERAL";"TAB2",#N/A,TRUE,"GENERAL";"TAB3",#N/A,TRUE,"GENERAL";"TAB4",#N/A,TRUE,"GENERAL";"TAB5",#N/A,TRUE,"GENERAL"}</definedName>
    <definedName name="____b5" hidden="1">{"TAB1",#N/A,TRUE,"GENERAL";"TAB2",#N/A,TRUE,"GENERAL";"TAB3",#N/A,TRUE,"GENERAL";"TAB4",#N/A,TRUE,"GENERAL";"TAB5",#N/A,TRUE,"GENERAL"}</definedName>
    <definedName name="____b5_1" hidden="1">{"TAB1",#N/A,TRUE,"GENERAL";"TAB2",#N/A,TRUE,"GENERAL";"TAB3",#N/A,TRUE,"GENERAL";"TAB4",#N/A,TRUE,"GENERAL";"TAB5",#N/A,TRUE,"GENERAL"}</definedName>
    <definedName name="____b5_2" hidden="1">{"TAB1",#N/A,TRUE,"GENERAL";"TAB2",#N/A,TRUE,"GENERAL";"TAB3",#N/A,TRUE,"GENERAL";"TAB4",#N/A,TRUE,"GENERAL";"TAB5",#N/A,TRUE,"GENERAL"}</definedName>
    <definedName name="____b5_3" hidden="1">{"TAB1",#N/A,TRUE,"GENERAL";"TAB2",#N/A,TRUE,"GENERAL";"TAB3",#N/A,TRUE,"GENERAL";"TAB4",#N/A,TRUE,"GENERAL";"TAB5",#N/A,TRUE,"GENERAL"}</definedName>
    <definedName name="____b6" hidden="1">{"TAB1",#N/A,TRUE,"GENERAL";"TAB2",#N/A,TRUE,"GENERAL";"TAB3",#N/A,TRUE,"GENERAL";"TAB4",#N/A,TRUE,"GENERAL";"TAB5",#N/A,TRUE,"GENERAL"}</definedName>
    <definedName name="____b6_1" hidden="1">{"TAB1",#N/A,TRUE,"GENERAL";"TAB2",#N/A,TRUE,"GENERAL";"TAB3",#N/A,TRUE,"GENERAL";"TAB4",#N/A,TRUE,"GENERAL";"TAB5",#N/A,TRUE,"GENERAL"}</definedName>
    <definedName name="____b6_2" hidden="1">{"TAB1",#N/A,TRUE,"GENERAL";"TAB2",#N/A,TRUE,"GENERAL";"TAB3",#N/A,TRUE,"GENERAL";"TAB4",#N/A,TRUE,"GENERAL";"TAB5",#N/A,TRUE,"GENERAL"}</definedName>
    <definedName name="____b6_3" hidden="1">{"TAB1",#N/A,TRUE,"GENERAL";"TAB2",#N/A,TRUE,"GENERAL";"TAB3",#N/A,TRUE,"GENERAL";"TAB4",#N/A,TRUE,"GENERAL";"TAB5",#N/A,TRUE,"GENERAL"}</definedName>
    <definedName name="____b7" hidden="1">{"via1",#N/A,TRUE,"general";"via2",#N/A,TRUE,"general";"via3",#N/A,TRUE,"general"}</definedName>
    <definedName name="____b7_1" hidden="1">{"via1",#N/A,TRUE,"general";"via2",#N/A,TRUE,"general";"via3",#N/A,TRUE,"general"}</definedName>
    <definedName name="____b7_2" hidden="1">{"via1",#N/A,TRUE,"general";"via2",#N/A,TRUE,"general";"via3",#N/A,TRUE,"general"}</definedName>
    <definedName name="____b7_3" hidden="1">{"via1",#N/A,TRUE,"general";"via2",#N/A,TRUE,"general";"via3",#N/A,TRUE,"general"}</definedName>
    <definedName name="____b8" hidden="1">{"via1",#N/A,TRUE,"general";"via2",#N/A,TRUE,"general";"via3",#N/A,TRUE,"general"}</definedName>
    <definedName name="____b8_1" hidden="1">{"via1",#N/A,TRUE,"general";"via2",#N/A,TRUE,"general";"via3",#N/A,TRUE,"general"}</definedName>
    <definedName name="____b8_2" hidden="1">{"via1",#N/A,TRUE,"general";"via2",#N/A,TRUE,"general";"via3",#N/A,TRUE,"general"}</definedName>
    <definedName name="____b8_3" hidden="1">{"via1",#N/A,TRUE,"general";"via2",#N/A,TRUE,"general";"via3",#N/A,TRUE,"general"}</definedName>
    <definedName name="____bb9" hidden="1">{"TAB1",#N/A,TRUE,"GENERAL";"TAB2",#N/A,TRUE,"GENERAL";"TAB3",#N/A,TRUE,"GENERAL";"TAB4",#N/A,TRUE,"GENERAL";"TAB5",#N/A,TRUE,"GENERAL"}</definedName>
    <definedName name="____bb9_1" hidden="1">{"TAB1",#N/A,TRUE,"GENERAL";"TAB2",#N/A,TRUE,"GENERAL";"TAB3",#N/A,TRUE,"GENERAL";"TAB4",#N/A,TRUE,"GENERAL";"TAB5",#N/A,TRUE,"GENERAL"}</definedName>
    <definedName name="____bb9_2" hidden="1">{"TAB1",#N/A,TRUE,"GENERAL";"TAB2",#N/A,TRUE,"GENERAL";"TAB3",#N/A,TRUE,"GENERAL";"TAB4",#N/A,TRUE,"GENERAL";"TAB5",#N/A,TRUE,"GENERAL"}</definedName>
    <definedName name="____bb9_3" hidden="1">{"TAB1",#N/A,TRUE,"GENERAL";"TAB2",#N/A,TRUE,"GENERAL";"TAB3",#N/A,TRUE,"GENERAL";"TAB4",#N/A,TRUE,"GENERAL";"TAB5",#N/A,TRUE,"GENERAL"}</definedName>
    <definedName name="____bgb5" hidden="1">{"TAB1",#N/A,TRUE,"GENERAL";"TAB2",#N/A,TRUE,"GENERAL";"TAB3",#N/A,TRUE,"GENERAL";"TAB4",#N/A,TRUE,"GENERAL";"TAB5",#N/A,TRUE,"GENERAL"}</definedName>
    <definedName name="____bgb5_1" hidden="1">{"TAB1",#N/A,TRUE,"GENERAL";"TAB2",#N/A,TRUE,"GENERAL";"TAB3",#N/A,TRUE,"GENERAL";"TAB4",#N/A,TRUE,"GENERAL";"TAB5",#N/A,TRUE,"GENERAL"}</definedName>
    <definedName name="____bgb5_2" hidden="1">{"TAB1",#N/A,TRUE,"GENERAL";"TAB2",#N/A,TRUE,"GENERAL";"TAB3",#N/A,TRUE,"GENERAL";"TAB4",#N/A,TRUE,"GENERAL";"TAB5",#N/A,TRUE,"GENERAL"}</definedName>
    <definedName name="____bgb5_3" hidden="1">{"TAB1",#N/A,TRUE,"GENERAL";"TAB2",#N/A,TRUE,"GENERAL";"TAB3",#N/A,TRUE,"GENERAL";"TAB4",#N/A,TRUE,"GENERAL";"TAB5",#N/A,TRUE,"GENERAL"}</definedName>
    <definedName name="____BGC1">[3]INV!$A$5:$D$8</definedName>
    <definedName name="____BGC3">[3]INV!$F$5:$I$8</definedName>
    <definedName name="____BGC5">[3]INV!$K$5:$N$8</definedName>
    <definedName name="____CAC1">[3]INV!$A$19:$D$22</definedName>
    <definedName name="____CAC3">[3]INV!$F$19:$I$22</definedName>
    <definedName name="____CAC5">[3]INV!$K$19:$N$22</definedName>
    <definedName name="____g2" hidden="1">{"TAB1",#N/A,TRUE,"GENERAL";"TAB2",#N/A,TRUE,"GENERAL";"TAB3",#N/A,TRUE,"GENERAL";"TAB4",#N/A,TRUE,"GENERAL";"TAB5",#N/A,TRUE,"GENERAL"}</definedName>
    <definedName name="____g2_1" hidden="1">{"TAB1",#N/A,TRUE,"GENERAL";"TAB2",#N/A,TRUE,"GENERAL";"TAB3",#N/A,TRUE,"GENERAL";"TAB4",#N/A,TRUE,"GENERAL";"TAB5",#N/A,TRUE,"GENERAL"}</definedName>
    <definedName name="____g2_2" hidden="1">{"TAB1",#N/A,TRUE,"GENERAL";"TAB2",#N/A,TRUE,"GENERAL";"TAB3",#N/A,TRUE,"GENERAL";"TAB4",#N/A,TRUE,"GENERAL";"TAB5",#N/A,TRUE,"GENERAL"}</definedName>
    <definedName name="____g2_3" hidden="1">{"TAB1",#N/A,TRUE,"GENERAL";"TAB2",#N/A,TRUE,"GENERAL";"TAB3",#N/A,TRUE,"GENERAL";"TAB4",#N/A,TRUE,"GENERAL";"TAB5",#N/A,TRUE,"GENERAL"}</definedName>
    <definedName name="____g3" hidden="1">{"via1",#N/A,TRUE,"general";"via2",#N/A,TRUE,"general";"via3",#N/A,TRUE,"general"}</definedName>
    <definedName name="____g3_1" hidden="1">{"via1",#N/A,TRUE,"general";"via2",#N/A,TRUE,"general";"via3",#N/A,TRUE,"general"}</definedName>
    <definedName name="____g3_2" hidden="1">{"via1",#N/A,TRUE,"general";"via2",#N/A,TRUE,"general";"via3",#N/A,TRUE,"general"}</definedName>
    <definedName name="____g3_3" hidden="1">{"via1",#N/A,TRUE,"general";"via2",#N/A,TRUE,"general";"via3",#N/A,TRUE,"general"}</definedName>
    <definedName name="____g4" hidden="1">{"via1",#N/A,TRUE,"general";"via2",#N/A,TRUE,"general";"via3",#N/A,TRUE,"general"}</definedName>
    <definedName name="____g4_1" hidden="1">{"via1",#N/A,TRUE,"general";"via2",#N/A,TRUE,"general";"via3",#N/A,TRUE,"general"}</definedName>
    <definedName name="____g4_2" hidden="1">{"via1",#N/A,TRUE,"general";"via2",#N/A,TRUE,"general";"via3",#N/A,TRUE,"general"}</definedName>
    <definedName name="____g4_3" hidden="1">{"via1",#N/A,TRUE,"general";"via2",#N/A,TRUE,"general";"via3",#N/A,TRUE,"general"}</definedName>
    <definedName name="____g5" hidden="1">{"via1",#N/A,TRUE,"general";"via2",#N/A,TRUE,"general";"via3",#N/A,TRUE,"general"}</definedName>
    <definedName name="____g5_1" hidden="1">{"via1",#N/A,TRUE,"general";"via2",#N/A,TRUE,"general";"via3",#N/A,TRUE,"general"}</definedName>
    <definedName name="____g5_2" hidden="1">{"via1",#N/A,TRUE,"general";"via2",#N/A,TRUE,"general";"via3",#N/A,TRUE,"general"}</definedName>
    <definedName name="____g5_3" hidden="1">{"via1",#N/A,TRUE,"general";"via2",#N/A,TRUE,"general";"via3",#N/A,TRUE,"general"}</definedName>
    <definedName name="____g6" hidden="1">{"via1",#N/A,TRUE,"general";"via2",#N/A,TRUE,"general";"via3",#N/A,TRUE,"general"}</definedName>
    <definedName name="____g6_1" hidden="1">{"via1",#N/A,TRUE,"general";"via2",#N/A,TRUE,"general";"via3",#N/A,TRUE,"general"}</definedName>
    <definedName name="____g6_2" hidden="1">{"via1",#N/A,TRUE,"general";"via2",#N/A,TRUE,"general";"via3",#N/A,TRUE,"general"}</definedName>
    <definedName name="____g6_3" hidden="1">{"via1",#N/A,TRUE,"general";"via2",#N/A,TRUE,"general";"via3",#N/A,TRUE,"general"}</definedName>
    <definedName name="____g7" hidden="1">{"TAB1",#N/A,TRUE,"GENERAL";"TAB2",#N/A,TRUE,"GENERAL";"TAB3",#N/A,TRUE,"GENERAL";"TAB4",#N/A,TRUE,"GENERAL";"TAB5",#N/A,TRUE,"GENERAL"}</definedName>
    <definedName name="____g7_1" hidden="1">{"TAB1",#N/A,TRUE,"GENERAL";"TAB2",#N/A,TRUE,"GENERAL";"TAB3",#N/A,TRUE,"GENERAL";"TAB4",#N/A,TRUE,"GENERAL";"TAB5",#N/A,TRUE,"GENERAL"}</definedName>
    <definedName name="____g7_2" hidden="1">{"TAB1",#N/A,TRUE,"GENERAL";"TAB2",#N/A,TRUE,"GENERAL";"TAB3",#N/A,TRUE,"GENERAL";"TAB4",#N/A,TRUE,"GENERAL";"TAB5",#N/A,TRUE,"GENERAL"}</definedName>
    <definedName name="____g7_3" hidden="1">{"TAB1",#N/A,TRUE,"GENERAL";"TAB2",#N/A,TRUE,"GENERAL";"TAB3",#N/A,TRUE,"GENERAL";"TAB4",#N/A,TRUE,"GENERAL";"TAB5",#N/A,TRUE,"GENERAL"}</definedName>
    <definedName name="____GR1" hidden="1">{"TAB1",#N/A,TRUE,"GENERAL";"TAB2",#N/A,TRUE,"GENERAL";"TAB3",#N/A,TRUE,"GENERAL";"TAB4",#N/A,TRUE,"GENERAL";"TAB5",#N/A,TRUE,"GENERAL"}</definedName>
    <definedName name="____GR1_1" hidden="1">{"TAB1",#N/A,TRUE,"GENERAL";"TAB2",#N/A,TRUE,"GENERAL";"TAB3",#N/A,TRUE,"GENERAL";"TAB4",#N/A,TRUE,"GENERAL";"TAB5",#N/A,TRUE,"GENERAL"}</definedName>
    <definedName name="____GR1_2" hidden="1">{"TAB1",#N/A,TRUE,"GENERAL";"TAB2",#N/A,TRUE,"GENERAL";"TAB3",#N/A,TRUE,"GENERAL";"TAB4",#N/A,TRUE,"GENERAL";"TAB5",#N/A,TRUE,"GENERAL"}</definedName>
    <definedName name="____GR1_3" hidden="1">{"TAB1",#N/A,TRUE,"GENERAL";"TAB2",#N/A,TRUE,"GENERAL";"TAB3",#N/A,TRUE,"GENERAL";"TAB4",#N/A,TRUE,"GENERAL";"TAB5",#N/A,TRUE,"GENERAL"}</definedName>
    <definedName name="____gtr4" hidden="1">{"via1",#N/A,TRUE,"general";"via2",#N/A,TRUE,"general";"via3",#N/A,TRUE,"general"}</definedName>
    <definedName name="____gtr4_1" hidden="1">{"via1",#N/A,TRUE,"general";"via2",#N/A,TRUE,"general";"via3",#N/A,TRUE,"general"}</definedName>
    <definedName name="____gtr4_2" hidden="1">{"via1",#N/A,TRUE,"general";"via2",#N/A,TRUE,"general";"via3",#N/A,TRUE,"general"}</definedName>
    <definedName name="____gtr4_3" hidden="1">{"via1",#N/A,TRUE,"general";"via2",#N/A,TRUE,"general";"via3",#N/A,TRUE,"general"}</definedName>
    <definedName name="____h2" hidden="1">{"via1",#N/A,TRUE,"general";"via2",#N/A,TRUE,"general";"via3",#N/A,TRUE,"general"}</definedName>
    <definedName name="____h2_1" hidden="1">{"via1",#N/A,TRUE,"general";"via2",#N/A,TRUE,"general";"via3",#N/A,TRUE,"general"}</definedName>
    <definedName name="____h2_2" hidden="1">{"via1",#N/A,TRUE,"general";"via2",#N/A,TRUE,"general";"via3",#N/A,TRUE,"general"}</definedName>
    <definedName name="____h2_3" hidden="1">{"via1",#N/A,TRUE,"general";"via2",#N/A,TRUE,"general";"via3",#N/A,TRUE,"general"}</definedName>
    <definedName name="____h3" hidden="1">{"via1",#N/A,TRUE,"general";"via2",#N/A,TRUE,"general";"via3",#N/A,TRUE,"general"}</definedName>
    <definedName name="____h3_1" hidden="1">{"via1",#N/A,TRUE,"general";"via2",#N/A,TRUE,"general";"via3",#N/A,TRUE,"general"}</definedName>
    <definedName name="____h3_2" hidden="1">{"via1",#N/A,TRUE,"general";"via2",#N/A,TRUE,"general";"via3",#N/A,TRUE,"general"}</definedName>
    <definedName name="____h3_3" hidden="1">{"via1",#N/A,TRUE,"general";"via2",#N/A,TRUE,"general";"via3",#N/A,TRUE,"general"}</definedName>
    <definedName name="____h4" hidden="1">{"TAB1",#N/A,TRUE,"GENERAL";"TAB2",#N/A,TRUE,"GENERAL";"TAB3",#N/A,TRUE,"GENERAL";"TAB4",#N/A,TRUE,"GENERAL";"TAB5",#N/A,TRUE,"GENERAL"}</definedName>
    <definedName name="____h4_1" hidden="1">{"TAB1",#N/A,TRUE,"GENERAL";"TAB2",#N/A,TRUE,"GENERAL";"TAB3",#N/A,TRUE,"GENERAL";"TAB4",#N/A,TRUE,"GENERAL";"TAB5",#N/A,TRUE,"GENERAL"}</definedName>
    <definedName name="____h4_2" hidden="1">{"TAB1",#N/A,TRUE,"GENERAL";"TAB2",#N/A,TRUE,"GENERAL";"TAB3",#N/A,TRUE,"GENERAL";"TAB4",#N/A,TRUE,"GENERAL";"TAB5",#N/A,TRUE,"GENERAL"}</definedName>
    <definedName name="____h4_3" hidden="1">{"TAB1",#N/A,TRUE,"GENERAL";"TAB2",#N/A,TRUE,"GENERAL";"TAB3",#N/A,TRUE,"GENERAL";"TAB4",#N/A,TRUE,"GENERAL";"TAB5",#N/A,TRUE,"GENERAL"}</definedName>
    <definedName name="____h5" hidden="1">{"TAB1",#N/A,TRUE,"GENERAL";"TAB2",#N/A,TRUE,"GENERAL";"TAB3",#N/A,TRUE,"GENERAL";"TAB4",#N/A,TRUE,"GENERAL";"TAB5",#N/A,TRUE,"GENERAL"}</definedName>
    <definedName name="____h5_1" hidden="1">{"TAB1",#N/A,TRUE,"GENERAL";"TAB2",#N/A,TRUE,"GENERAL";"TAB3",#N/A,TRUE,"GENERAL";"TAB4",#N/A,TRUE,"GENERAL";"TAB5",#N/A,TRUE,"GENERAL"}</definedName>
    <definedName name="____h5_2" hidden="1">{"TAB1",#N/A,TRUE,"GENERAL";"TAB2",#N/A,TRUE,"GENERAL";"TAB3",#N/A,TRUE,"GENERAL";"TAB4",#N/A,TRUE,"GENERAL";"TAB5",#N/A,TRUE,"GENERAL"}</definedName>
    <definedName name="____h5_3" hidden="1">{"TAB1",#N/A,TRUE,"GENERAL";"TAB2",#N/A,TRUE,"GENERAL";"TAB3",#N/A,TRUE,"GENERAL";"TAB4",#N/A,TRUE,"GENERAL";"TAB5",#N/A,TRUE,"GENERAL"}</definedName>
    <definedName name="____h6" hidden="1">{"via1",#N/A,TRUE,"general";"via2",#N/A,TRUE,"general";"via3",#N/A,TRUE,"general"}</definedName>
    <definedName name="____h6_1" hidden="1">{"via1",#N/A,TRUE,"general";"via2",#N/A,TRUE,"general";"via3",#N/A,TRUE,"general"}</definedName>
    <definedName name="____h6_2" hidden="1">{"via1",#N/A,TRUE,"general";"via2",#N/A,TRUE,"general";"via3",#N/A,TRUE,"general"}</definedName>
    <definedName name="____h6_3" hidden="1">{"via1",#N/A,TRUE,"general";"via2",#N/A,TRUE,"general";"via3",#N/A,TRUE,"general"}</definedName>
    <definedName name="____h7" hidden="1">{"TAB1",#N/A,TRUE,"GENERAL";"TAB2",#N/A,TRUE,"GENERAL";"TAB3",#N/A,TRUE,"GENERAL";"TAB4",#N/A,TRUE,"GENERAL";"TAB5",#N/A,TRUE,"GENERAL"}</definedName>
    <definedName name="____h7_1" hidden="1">{"TAB1",#N/A,TRUE,"GENERAL";"TAB2",#N/A,TRUE,"GENERAL";"TAB3",#N/A,TRUE,"GENERAL";"TAB4",#N/A,TRUE,"GENERAL";"TAB5",#N/A,TRUE,"GENERAL"}</definedName>
    <definedName name="____h7_2" hidden="1">{"TAB1",#N/A,TRUE,"GENERAL";"TAB2",#N/A,TRUE,"GENERAL";"TAB3",#N/A,TRUE,"GENERAL";"TAB4",#N/A,TRUE,"GENERAL";"TAB5",#N/A,TRUE,"GENERAL"}</definedName>
    <definedName name="____h7_3" hidden="1">{"TAB1",#N/A,TRUE,"GENERAL";"TAB2",#N/A,TRUE,"GENERAL";"TAB3",#N/A,TRUE,"GENERAL";"TAB4",#N/A,TRUE,"GENERAL";"TAB5",#N/A,TRUE,"GENERAL"}</definedName>
    <definedName name="____h8" hidden="1">{"via1",#N/A,TRUE,"general";"via2",#N/A,TRUE,"general";"via3",#N/A,TRUE,"general"}</definedName>
    <definedName name="____h8_1" hidden="1">{"via1",#N/A,TRUE,"general";"via2",#N/A,TRUE,"general";"via3",#N/A,TRUE,"general"}</definedName>
    <definedName name="____h8_2" hidden="1">{"via1",#N/A,TRUE,"general";"via2",#N/A,TRUE,"general";"via3",#N/A,TRUE,"general"}</definedName>
    <definedName name="____h8_3" hidden="1">{"via1",#N/A,TRUE,"general";"via2",#N/A,TRUE,"general";"via3",#N/A,TRUE,"general"}</definedName>
    <definedName name="____hfh7" hidden="1">{"via1",#N/A,TRUE,"general";"via2",#N/A,TRUE,"general";"via3",#N/A,TRUE,"general"}</definedName>
    <definedName name="____hfh7_1" hidden="1">{"via1",#N/A,TRUE,"general";"via2",#N/A,TRUE,"general";"via3",#N/A,TRUE,"general"}</definedName>
    <definedName name="____hfh7_2" hidden="1">{"via1",#N/A,TRUE,"general";"via2",#N/A,TRUE,"general";"via3",#N/A,TRUE,"general"}</definedName>
    <definedName name="____hfh7_3" hidden="1">{"via1",#N/A,TRUE,"general";"via2",#N/A,TRUE,"general";"via3",#N/A,TRUE,"general"}</definedName>
    <definedName name="____i4" hidden="1">{"via1",#N/A,TRUE,"general";"via2",#N/A,TRUE,"general";"via3",#N/A,TRUE,"general"}</definedName>
    <definedName name="____i4_1" hidden="1">{"via1",#N/A,TRUE,"general";"via2",#N/A,TRUE,"general";"via3",#N/A,TRUE,"general"}</definedName>
    <definedName name="____i4_2" hidden="1">{"via1",#N/A,TRUE,"general";"via2",#N/A,TRUE,"general";"via3",#N/A,TRUE,"general"}</definedName>
    <definedName name="____i4_3" hidden="1">{"via1",#N/A,TRUE,"general";"via2",#N/A,TRUE,"general";"via3",#N/A,TRUE,"general"}</definedName>
    <definedName name="____i5" hidden="1">{"TAB1",#N/A,TRUE,"GENERAL";"TAB2",#N/A,TRUE,"GENERAL";"TAB3",#N/A,TRUE,"GENERAL";"TAB4",#N/A,TRUE,"GENERAL";"TAB5",#N/A,TRUE,"GENERAL"}</definedName>
    <definedName name="____i5_1" hidden="1">{"TAB1",#N/A,TRUE,"GENERAL";"TAB2",#N/A,TRUE,"GENERAL";"TAB3",#N/A,TRUE,"GENERAL";"TAB4",#N/A,TRUE,"GENERAL";"TAB5",#N/A,TRUE,"GENERAL"}</definedName>
    <definedName name="____i5_2" hidden="1">{"TAB1",#N/A,TRUE,"GENERAL";"TAB2",#N/A,TRUE,"GENERAL";"TAB3",#N/A,TRUE,"GENERAL";"TAB4",#N/A,TRUE,"GENERAL";"TAB5",#N/A,TRUE,"GENERAL"}</definedName>
    <definedName name="____i5_3" hidden="1">{"TAB1",#N/A,TRUE,"GENERAL";"TAB2",#N/A,TRUE,"GENERAL";"TAB3",#N/A,TRUE,"GENERAL";"TAB4",#N/A,TRUE,"GENERAL";"TAB5",#N/A,TRUE,"GENERAL"}</definedName>
    <definedName name="____i6" hidden="1">{"TAB1",#N/A,TRUE,"GENERAL";"TAB2",#N/A,TRUE,"GENERAL";"TAB3",#N/A,TRUE,"GENERAL";"TAB4",#N/A,TRUE,"GENERAL";"TAB5",#N/A,TRUE,"GENERAL"}</definedName>
    <definedName name="____i6_1" hidden="1">{"TAB1",#N/A,TRUE,"GENERAL";"TAB2",#N/A,TRUE,"GENERAL";"TAB3",#N/A,TRUE,"GENERAL";"TAB4",#N/A,TRUE,"GENERAL";"TAB5",#N/A,TRUE,"GENERAL"}</definedName>
    <definedName name="____i6_2" hidden="1">{"TAB1",#N/A,TRUE,"GENERAL";"TAB2",#N/A,TRUE,"GENERAL";"TAB3",#N/A,TRUE,"GENERAL";"TAB4",#N/A,TRUE,"GENERAL";"TAB5",#N/A,TRUE,"GENERAL"}</definedName>
    <definedName name="____i6_3" hidden="1">{"TAB1",#N/A,TRUE,"GENERAL";"TAB2",#N/A,TRUE,"GENERAL";"TAB3",#N/A,TRUE,"GENERAL";"TAB4",#N/A,TRUE,"GENERAL";"TAB5",#N/A,TRUE,"GENERAL"}</definedName>
    <definedName name="____i7" hidden="1">{"via1",#N/A,TRUE,"general";"via2",#N/A,TRUE,"general";"via3",#N/A,TRUE,"general"}</definedName>
    <definedName name="____i7_1" hidden="1">{"via1",#N/A,TRUE,"general";"via2",#N/A,TRUE,"general";"via3",#N/A,TRUE,"general"}</definedName>
    <definedName name="____i7_2" hidden="1">{"via1",#N/A,TRUE,"general";"via2",#N/A,TRUE,"general";"via3",#N/A,TRUE,"general"}</definedName>
    <definedName name="____i7_3" hidden="1">{"via1",#N/A,TRUE,"general";"via2",#N/A,TRUE,"general";"via3",#N/A,TRUE,"general"}</definedName>
    <definedName name="____i77" hidden="1">{"TAB1",#N/A,TRUE,"GENERAL";"TAB2",#N/A,TRUE,"GENERAL";"TAB3",#N/A,TRUE,"GENERAL";"TAB4",#N/A,TRUE,"GENERAL";"TAB5",#N/A,TRUE,"GENERAL"}</definedName>
    <definedName name="____i77_1" hidden="1">{"TAB1",#N/A,TRUE,"GENERAL";"TAB2",#N/A,TRUE,"GENERAL";"TAB3",#N/A,TRUE,"GENERAL";"TAB4",#N/A,TRUE,"GENERAL";"TAB5",#N/A,TRUE,"GENERAL"}</definedName>
    <definedName name="____i77_2" hidden="1">{"TAB1",#N/A,TRUE,"GENERAL";"TAB2",#N/A,TRUE,"GENERAL";"TAB3",#N/A,TRUE,"GENERAL";"TAB4",#N/A,TRUE,"GENERAL";"TAB5",#N/A,TRUE,"GENERAL"}</definedName>
    <definedName name="____i77_3" hidden="1">{"TAB1",#N/A,TRUE,"GENERAL";"TAB2",#N/A,TRUE,"GENERAL";"TAB3",#N/A,TRUE,"GENERAL";"TAB4",#N/A,TRUE,"GENERAL";"TAB5",#N/A,TRUE,"GENERAL"}</definedName>
    <definedName name="____i8" hidden="1">{"via1",#N/A,TRUE,"general";"via2",#N/A,TRUE,"general";"via3",#N/A,TRUE,"general"}</definedName>
    <definedName name="____i8_1" hidden="1">{"via1",#N/A,TRUE,"general";"via2",#N/A,TRUE,"general";"via3",#N/A,TRUE,"general"}</definedName>
    <definedName name="____i8_2" hidden="1">{"via1",#N/A,TRUE,"general";"via2",#N/A,TRUE,"general";"via3",#N/A,TRUE,"general"}</definedName>
    <definedName name="____i8_3" hidden="1">{"via1",#N/A,TRUE,"general";"via2",#N/A,TRUE,"general";"via3",#N/A,TRUE,"general"}</definedName>
    <definedName name="____i9" hidden="1">{"TAB1",#N/A,TRUE,"GENERAL";"TAB2",#N/A,TRUE,"GENERAL";"TAB3",#N/A,TRUE,"GENERAL";"TAB4",#N/A,TRUE,"GENERAL";"TAB5",#N/A,TRUE,"GENERAL"}</definedName>
    <definedName name="____i9_1" hidden="1">{"TAB1",#N/A,TRUE,"GENERAL";"TAB2",#N/A,TRUE,"GENERAL";"TAB3",#N/A,TRUE,"GENERAL";"TAB4",#N/A,TRUE,"GENERAL";"TAB5",#N/A,TRUE,"GENERAL"}</definedName>
    <definedName name="____i9_2" hidden="1">{"TAB1",#N/A,TRUE,"GENERAL";"TAB2",#N/A,TRUE,"GENERAL";"TAB3",#N/A,TRUE,"GENERAL";"TAB4",#N/A,TRUE,"GENERAL";"TAB5",#N/A,TRUE,"GENERAL"}</definedName>
    <definedName name="____i9_3" hidden="1">{"TAB1",#N/A,TRUE,"GENERAL";"TAB2",#N/A,TRUE,"GENERAL";"TAB3",#N/A,TRUE,"GENERAL";"TAB4",#N/A,TRUE,"GENERAL";"TAB5",#N/A,TRUE,"GENERAL"}</definedName>
    <definedName name="____k3" hidden="1">{"TAB1",#N/A,TRUE,"GENERAL";"TAB2",#N/A,TRUE,"GENERAL";"TAB3",#N/A,TRUE,"GENERAL";"TAB4",#N/A,TRUE,"GENERAL";"TAB5",#N/A,TRUE,"GENERAL"}</definedName>
    <definedName name="____k3_1" hidden="1">{"TAB1",#N/A,TRUE,"GENERAL";"TAB2",#N/A,TRUE,"GENERAL";"TAB3",#N/A,TRUE,"GENERAL";"TAB4",#N/A,TRUE,"GENERAL";"TAB5",#N/A,TRUE,"GENERAL"}</definedName>
    <definedName name="____k3_2" hidden="1">{"TAB1",#N/A,TRUE,"GENERAL";"TAB2",#N/A,TRUE,"GENERAL";"TAB3",#N/A,TRUE,"GENERAL";"TAB4",#N/A,TRUE,"GENERAL";"TAB5",#N/A,TRUE,"GENERAL"}</definedName>
    <definedName name="____k3_3" hidden="1">{"TAB1",#N/A,TRUE,"GENERAL";"TAB2",#N/A,TRUE,"GENERAL";"TAB3",#N/A,TRUE,"GENERAL";"TAB4",#N/A,TRUE,"GENERAL";"TAB5",#N/A,TRUE,"GENERAL"}</definedName>
    <definedName name="____k4" hidden="1">{"via1",#N/A,TRUE,"general";"via2",#N/A,TRUE,"general";"via3",#N/A,TRUE,"general"}</definedName>
    <definedName name="____k4_1" hidden="1">{"via1",#N/A,TRUE,"general";"via2",#N/A,TRUE,"general";"via3",#N/A,TRUE,"general"}</definedName>
    <definedName name="____k4_2" hidden="1">{"via1",#N/A,TRUE,"general";"via2",#N/A,TRUE,"general";"via3",#N/A,TRUE,"general"}</definedName>
    <definedName name="____k4_3" hidden="1">{"via1",#N/A,TRUE,"general";"via2",#N/A,TRUE,"general";"via3",#N/A,TRUE,"general"}</definedName>
    <definedName name="____k5" hidden="1">{"via1",#N/A,TRUE,"general";"via2",#N/A,TRUE,"general";"via3",#N/A,TRUE,"general"}</definedName>
    <definedName name="____k5_1" hidden="1">{"via1",#N/A,TRUE,"general";"via2",#N/A,TRUE,"general";"via3",#N/A,TRUE,"general"}</definedName>
    <definedName name="____k5_2" hidden="1">{"via1",#N/A,TRUE,"general";"via2",#N/A,TRUE,"general";"via3",#N/A,TRUE,"general"}</definedName>
    <definedName name="____k5_3" hidden="1">{"via1",#N/A,TRUE,"general";"via2",#N/A,TRUE,"general";"via3",#N/A,TRUE,"general"}</definedName>
    <definedName name="____k6" hidden="1">{"TAB1",#N/A,TRUE,"GENERAL";"TAB2",#N/A,TRUE,"GENERAL";"TAB3",#N/A,TRUE,"GENERAL";"TAB4",#N/A,TRUE,"GENERAL";"TAB5",#N/A,TRUE,"GENERAL"}</definedName>
    <definedName name="____k6_1" hidden="1">{"TAB1",#N/A,TRUE,"GENERAL";"TAB2",#N/A,TRUE,"GENERAL";"TAB3",#N/A,TRUE,"GENERAL";"TAB4",#N/A,TRUE,"GENERAL";"TAB5",#N/A,TRUE,"GENERAL"}</definedName>
    <definedName name="____k6_2" hidden="1">{"TAB1",#N/A,TRUE,"GENERAL";"TAB2",#N/A,TRUE,"GENERAL";"TAB3",#N/A,TRUE,"GENERAL";"TAB4",#N/A,TRUE,"GENERAL";"TAB5",#N/A,TRUE,"GENERAL"}</definedName>
    <definedName name="____k6_3" hidden="1">{"TAB1",#N/A,TRUE,"GENERAL";"TAB2",#N/A,TRUE,"GENERAL";"TAB3",#N/A,TRUE,"GENERAL";"TAB4",#N/A,TRUE,"GENERAL";"TAB5",#N/A,TRUE,"GENERAL"}</definedName>
    <definedName name="____k7" hidden="1">{"via1",#N/A,TRUE,"general";"via2",#N/A,TRUE,"general";"via3",#N/A,TRUE,"general"}</definedName>
    <definedName name="____k7_1" hidden="1">{"via1",#N/A,TRUE,"general";"via2",#N/A,TRUE,"general";"via3",#N/A,TRUE,"general"}</definedName>
    <definedName name="____k7_2" hidden="1">{"via1",#N/A,TRUE,"general";"via2",#N/A,TRUE,"general";"via3",#N/A,TRUE,"general"}</definedName>
    <definedName name="____k7_3" hidden="1">{"via1",#N/A,TRUE,"general";"via2",#N/A,TRUE,"general";"via3",#N/A,TRUE,"general"}</definedName>
    <definedName name="____k8" hidden="1">{"via1",#N/A,TRUE,"general";"via2",#N/A,TRUE,"general";"via3",#N/A,TRUE,"general"}</definedName>
    <definedName name="____k8_1" hidden="1">{"via1",#N/A,TRUE,"general";"via2",#N/A,TRUE,"general";"via3",#N/A,TRUE,"general"}</definedName>
    <definedName name="____k8_2" hidden="1">{"via1",#N/A,TRUE,"general";"via2",#N/A,TRUE,"general";"via3",#N/A,TRUE,"general"}</definedName>
    <definedName name="____k8_3" hidden="1">{"via1",#N/A,TRUE,"general";"via2",#N/A,TRUE,"general";"via3",#N/A,TRUE,"general"}</definedName>
    <definedName name="____k9" hidden="1">{"TAB1",#N/A,TRUE,"GENERAL";"TAB2",#N/A,TRUE,"GENERAL";"TAB3",#N/A,TRUE,"GENERAL";"TAB4",#N/A,TRUE,"GENERAL";"TAB5",#N/A,TRUE,"GENERAL"}</definedName>
    <definedName name="____k9_1" hidden="1">{"TAB1",#N/A,TRUE,"GENERAL";"TAB2",#N/A,TRUE,"GENERAL";"TAB3",#N/A,TRUE,"GENERAL";"TAB4",#N/A,TRUE,"GENERAL";"TAB5",#N/A,TRUE,"GENERAL"}</definedName>
    <definedName name="____k9_2" hidden="1">{"TAB1",#N/A,TRUE,"GENERAL";"TAB2",#N/A,TRUE,"GENERAL";"TAB3",#N/A,TRUE,"GENERAL";"TAB4",#N/A,TRUE,"GENERAL";"TAB5",#N/A,TRUE,"GENERAL"}</definedName>
    <definedName name="____k9_3" hidden="1">{"TAB1",#N/A,TRUE,"GENERAL";"TAB2",#N/A,TRUE,"GENERAL";"TAB3",#N/A,TRUE,"GENERAL";"TAB4",#N/A,TRUE,"GENERAL";"TAB5",#N/A,TRUE,"GENERAL"}</definedName>
    <definedName name="____kjk6" hidden="1">{"TAB1",#N/A,TRUE,"GENERAL";"TAB2",#N/A,TRUE,"GENERAL";"TAB3",#N/A,TRUE,"GENERAL";"TAB4",#N/A,TRUE,"GENERAL";"TAB5",#N/A,TRUE,"GENERAL"}</definedName>
    <definedName name="____kjk6_1" hidden="1">{"TAB1",#N/A,TRUE,"GENERAL";"TAB2",#N/A,TRUE,"GENERAL";"TAB3",#N/A,TRUE,"GENERAL";"TAB4",#N/A,TRUE,"GENERAL";"TAB5",#N/A,TRUE,"GENERAL"}</definedName>
    <definedName name="____kjk6_2" hidden="1">{"TAB1",#N/A,TRUE,"GENERAL";"TAB2",#N/A,TRUE,"GENERAL";"TAB3",#N/A,TRUE,"GENERAL";"TAB4",#N/A,TRUE,"GENERAL";"TAB5",#N/A,TRUE,"GENERAL"}</definedName>
    <definedName name="____kjk6_3" hidden="1">{"TAB1",#N/A,TRUE,"GENERAL";"TAB2",#N/A,TRUE,"GENERAL";"TAB3",#N/A,TRUE,"GENERAL";"TAB4",#N/A,TRUE,"GENERAL";"TAB5",#N/A,TRUE,"GENERAL"}</definedName>
    <definedName name="____m3" hidden="1">{"via1",#N/A,TRUE,"general";"via2",#N/A,TRUE,"general";"via3",#N/A,TRUE,"general"}</definedName>
    <definedName name="____m3_1" hidden="1">{"via1",#N/A,TRUE,"general";"via2",#N/A,TRUE,"general";"via3",#N/A,TRUE,"general"}</definedName>
    <definedName name="____m3_2" hidden="1">{"via1",#N/A,TRUE,"general";"via2",#N/A,TRUE,"general";"via3",#N/A,TRUE,"general"}</definedName>
    <definedName name="____m3_3" hidden="1">{"via1",#N/A,TRUE,"general";"via2",#N/A,TRUE,"general";"via3",#N/A,TRUE,"general"}</definedName>
    <definedName name="____m4" hidden="1">{"TAB1",#N/A,TRUE,"GENERAL";"TAB2",#N/A,TRUE,"GENERAL";"TAB3",#N/A,TRUE,"GENERAL";"TAB4",#N/A,TRUE,"GENERAL";"TAB5",#N/A,TRUE,"GENERAL"}</definedName>
    <definedName name="____m4_1" hidden="1">{"TAB1",#N/A,TRUE,"GENERAL";"TAB2",#N/A,TRUE,"GENERAL";"TAB3",#N/A,TRUE,"GENERAL";"TAB4",#N/A,TRUE,"GENERAL";"TAB5",#N/A,TRUE,"GENERAL"}</definedName>
    <definedName name="____m4_2" hidden="1">{"TAB1",#N/A,TRUE,"GENERAL";"TAB2",#N/A,TRUE,"GENERAL";"TAB3",#N/A,TRUE,"GENERAL";"TAB4",#N/A,TRUE,"GENERAL";"TAB5",#N/A,TRUE,"GENERAL"}</definedName>
    <definedName name="____m4_3" hidden="1">{"TAB1",#N/A,TRUE,"GENERAL";"TAB2",#N/A,TRUE,"GENERAL";"TAB3",#N/A,TRUE,"GENERAL";"TAB4",#N/A,TRUE,"GENERAL";"TAB5",#N/A,TRUE,"GENERAL"}</definedName>
    <definedName name="____m5" hidden="1">{"via1",#N/A,TRUE,"general";"via2",#N/A,TRUE,"general";"via3",#N/A,TRUE,"general"}</definedName>
    <definedName name="____m5_1" hidden="1">{"via1",#N/A,TRUE,"general";"via2",#N/A,TRUE,"general";"via3",#N/A,TRUE,"general"}</definedName>
    <definedName name="____m5_2" hidden="1">{"via1",#N/A,TRUE,"general";"via2",#N/A,TRUE,"general";"via3",#N/A,TRUE,"general"}</definedName>
    <definedName name="____m5_3" hidden="1">{"via1",#N/A,TRUE,"general";"via2",#N/A,TRUE,"general";"via3",#N/A,TRUE,"general"}</definedName>
    <definedName name="____m6" hidden="1">{"TAB1",#N/A,TRUE,"GENERAL";"TAB2",#N/A,TRUE,"GENERAL";"TAB3",#N/A,TRUE,"GENERAL";"TAB4",#N/A,TRUE,"GENERAL";"TAB5",#N/A,TRUE,"GENERAL"}</definedName>
    <definedName name="____m6_1" hidden="1">{"TAB1",#N/A,TRUE,"GENERAL";"TAB2",#N/A,TRUE,"GENERAL";"TAB3",#N/A,TRUE,"GENERAL";"TAB4",#N/A,TRUE,"GENERAL";"TAB5",#N/A,TRUE,"GENERAL"}</definedName>
    <definedName name="____m6_2" hidden="1">{"TAB1",#N/A,TRUE,"GENERAL";"TAB2",#N/A,TRUE,"GENERAL";"TAB3",#N/A,TRUE,"GENERAL";"TAB4",#N/A,TRUE,"GENERAL";"TAB5",#N/A,TRUE,"GENERAL"}</definedName>
    <definedName name="____m6_3" hidden="1">{"TAB1",#N/A,TRUE,"GENERAL";"TAB2",#N/A,TRUE,"GENERAL";"TAB3",#N/A,TRUE,"GENERAL";"TAB4",#N/A,TRUE,"GENERAL";"TAB5",#N/A,TRUE,"GENERAL"}</definedName>
    <definedName name="____m7" hidden="1">{"TAB1",#N/A,TRUE,"GENERAL";"TAB2",#N/A,TRUE,"GENERAL";"TAB3",#N/A,TRUE,"GENERAL";"TAB4",#N/A,TRUE,"GENERAL";"TAB5",#N/A,TRUE,"GENERAL"}</definedName>
    <definedName name="____m7_1" hidden="1">{"TAB1",#N/A,TRUE,"GENERAL";"TAB2",#N/A,TRUE,"GENERAL";"TAB3",#N/A,TRUE,"GENERAL";"TAB4",#N/A,TRUE,"GENERAL";"TAB5",#N/A,TRUE,"GENERAL"}</definedName>
    <definedName name="____m7_2" hidden="1">{"TAB1",#N/A,TRUE,"GENERAL";"TAB2",#N/A,TRUE,"GENERAL";"TAB3",#N/A,TRUE,"GENERAL";"TAB4",#N/A,TRUE,"GENERAL";"TAB5",#N/A,TRUE,"GENERAL"}</definedName>
    <definedName name="____m7_3" hidden="1">{"TAB1",#N/A,TRUE,"GENERAL";"TAB2",#N/A,TRUE,"GENERAL";"TAB3",#N/A,TRUE,"GENERAL";"TAB4",#N/A,TRUE,"GENERAL";"TAB5",#N/A,TRUE,"GENERAL"}</definedName>
    <definedName name="____m8" hidden="1">{"via1",#N/A,TRUE,"general";"via2",#N/A,TRUE,"general";"via3",#N/A,TRUE,"general"}</definedName>
    <definedName name="____m8_1" hidden="1">{"via1",#N/A,TRUE,"general";"via2",#N/A,TRUE,"general";"via3",#N/A,TRUE,"general"}</definedName>
    <definedName name="____m8_2" hidden="1">{"via1",#N/A,TRUE,"general";"via2",#N/A,TRUE,"general";"via3",#N/A,TRUE,"general"}</definedName>
    <definedName name="____m8_3" hidden="1">{"via1",#N/A,TRUE,"general";"via2",#N/A,TRUE,"general";"via3",#N/A,TRUE,"general"}</definedName>
    <definedName name="____m9" hidden="1">{"via1",#N/A,TRUE,"general";"via2",#N/A,TRUE,"general";"via3",#N/A,TRUE,"general"}</definedName>
    <definedName name="____m9_1" hidden="1">{"via1",#N/A,TRUE,"general";"via2",#N/A,TRUE,"general";"via3",#N/A,TRUE,"general"}</definedName>
    <definedName name="____m9_2" hidden="1">{"via1",#N/A,TRUE,"general";"via2",#N/A,TRUE,"general";"via3",#N/A,TRUE,"general"}</definedName>
    <definedName name="____m9_3" hidden="1">{"via1",#N/A,TRUE,"general";"via2",#N/A,TRUE,"general";"via3",#N/A,TRUE,"general"}</definedName>
    <definedName name="____MA2">#REF!</definedName>
    <definedName name="____n3" hidden="1">{"TAB1",#N/A,TRUE,"GENERAL";"TAB2",#N/A,TRUE,"GENERAL";"TAB3",#N/A,TRUE,"GENERAL";"TAB4",#N/A,TRUE,"GENERAL";"TAB5",#N/A,TRUE,"GENERAL"}</definedName>
    <definedName name="____n3_1" hidden="1">{"TAB1",#N/A,TRUE,"GENERAL";"TAB2",#N/A,TRUE,"GENERAL";"TAB3",#N/A,TRUE,"GENERAL";"TAB4",#N/A,TRUE,"GENERAL";"TAB5",#N/A,TRUE,"GENERAL"}</definedName>
    <definedName name="____n3_2" hidden="1">{"TAB1",#N/A,TRUE,"GENERAL";"TAB2",#N/A,TRUE,"GENERAL";"TAB3",#N/A,TRUE,"GENERAL";"TAB4",#N/A,TRUE,"GENERAL";"TAB5",#N/A,TRUE,"GENERAL"}</definedName>
    <definedName name="____n3_3" hidden="1">{"TAB1",#N/A,TRUE,"GENERAL";"TAB2",#N/A,TRUE,"GENERAL";"TAB3",#N/A,TRUE,"GENERAL";"TAB4",#N/A,TRUE,"GENERAL";"TAB5",#N/A,TRUE,"GENERAL"}</definedName>
    <definedName name="____n4" hidden="1">{"via1",#N/A,TRUE,"general";"via2",#N/A,TRUE,"general";"via3",#N/A,TRUE,"general"}</definedName>
    <definedName name="____n4_1" hidden="1">{"via1",#N/A,TRUE,"general";"via2",#N/A,TRUE,"general";"via3",#N/A,TRUE,"general"}</definedName>
    <definedName name="____n4_2" hidden="1">{"via1",#N/A,TRUE,"general";"via2",#N/A,TRUE,"general";"via3",#N/A,TRUE,"general"}</definedName>
    <definedName name="____n4_3" hidden="1">{"via1",#N/A,TRUE,"general";"via2",#N/A,TRUE,"general";"via3",#N/A,TRUE,"general"}</definedName>
    <definedName name="____n5" hidden="1">{"TAB1",#N/A,TRUE,"GENERAL";"TAB2",#N/A,TRUE,"GENERAL";"TAB3",#N/A,TRUE,"GENERAL";"TAB4",#N/A,TRUE,"GENERAL";"TAB5",#N/A,TRUE,"GENERAL"}</definedName>
    <definedName name="____n5_1" hidden="1">{"TAB1",#N/A,TRUE,"GENERAL";"TAB2",#N/A,TRUE,"GENERAL";"TAB3",#N/A,TRUE,"GENERAL";"TAB4",#N/A,TRUE,"GENERAL";"TAB5",#N/A,TRUE,"GENERAL"}</definedName>
    <definedName name="____n5_2" hidden="1">{"TAB1",#N/A,TRUE,"GENERAL";"TAB2",#N/A,TRUE,"GENERAL";"TAB3",#N/A,TRUE,"GENERAL";"TAB4",#N/A,TRUE,"GENERAL";"TAB5",#N/A,TRUE,"GENERAL"}</definedName>
    <definedName name="____n5_3" hidden="1">{"TAB1",#N/A,TRUE,"GENERAL";"TAB2",#N/A,TRUE,"GENERAL";"TAB3",#N/A,TRUE,"GENERAL";"TAB4",#N/A,TRUE,"GENERAL";"TAB5",#N/A,TRUE,"GENERAL"}</definedName>
    <definedName name="____nyn7" hidden="1">{"via1",#N/A,TRUE,"general";"via2",#N/A,TRUE,"general";"via3",#N/A,TRUE,"general"}</definedName>
    <definedName name="____nyn7_1" hidden="1">{"via1",#N/A,TRUE,"general";"via2",#N/A,TRUE,"general";"via3",#N/A,TRUE,"general"}</definedName>
    <definedName name="____nyn7_2" hidden="1">{"via1",#N/A,TRUE,"general";"via2",#N/A,TRUE,"general";"via3",#N/A,TRUE,"general"}</definedName>
    <definedName name="____nyn7_3" hidden="1">{"via1",#N/A,TRUE,"general";"via2",#N/A,TRUE,"general";"via3",#N/A,TRUE,"general"}</definedName>
    <definedName name="____o4" hidden="1">{"via1",#N/A,TRUE,"general";"via2",#N/A,TRUE,"general";"via3",#N/A,TRUE,"general"}</definedName>
    <definedName name="____o4_1" hidden="1">{"via1",#N/A,TRUE,"general";"via2",#N/A,TRUE,"general";"via3",#N/A,TRUE,"general"}</definedName>
    <definedName name="____o4_2" hidden="1">{"via1",#N/A,TRUE,"general";"via2",#N/A,TRUE,"general";"via3",#N/A,TRUE,"general"}</definedName>
    <definedName name="____o4_3" hidden="1">{"via1",#N/A,TRUE,"general";"via2",#N/A,TRUE,"general";"via3",#N/A,TRUE,"general"}</definedName>
    <definedName name="____o5" hidden="1">{"TAB1",#N/A,TRUE,"GENERAL";"TAB2",#N/A,TRUE,"GENERAL";"TAB3",#N/A,TRUE,"GENERAL";"TAB4",#N/A,TRUE,"GENERAL";"TAB5",#N/A,TRUE,"GENERAL"}</definedName>
    <definedName name="____o5_1" hidden="1">{"TAB1",#N/A,TRUE,"GENERAL";"TAB2",#N/A,TRUE,"GENERAL";"TAB3",#N/A,TRUE,"GENERAL";"TAB4",#N/A,TRUE,"GENERAL";"TAB5",#N/A,TRUE,"GENERAL"}</definedName>
    <definedName name="____o5_2" hidden="1">{"TAB1",#N/A,TRUE,"GENERAL";"TAB2",#N/A,TRUE,"GENERAL";"TAB3",#N/A,TRUE,"GENERAL";"TAB4",#N/A,TRUE,"GENERAL";"TAB5",#N/A,TRUE,"GENERAL"}</definedName>
    <definedName name="____o5_3" hidden="1">{"TAB1",#N/A,TRUE,"GENERAL";"TAB2",#N/A,TRUE,"GENERAL";"TAB3",#N/A,TRUE,"GENERAL";"TAB4",#N/A,TRUE,"GENERAL";"TAB5",#N/A,TRUE,"GENERAL"}</definedName>
    <definedName name="____o6" hidden="1">{"TAB1",#N/A,TRUE,"GENERAL";"TAB2",#N/A,TRUE,"GENERAL";"TAB3",#N/A,TRUE,"GENERAL";"TAB4",#N/A,TRUE,"GENERAL";"TAB5",#N/A,TRUE,"GENERAL"}</definedName>
    <definedName name="____o6_1" hidden="1">{"TAB1",#N/A,TRUE,"GENERAL";"TAB2",#N/A,TRUE,"GENERAL";"TAB3",#N/A,TRUE,"GENERAL";"TAB4",#N/A,TRUE,"GENERAL";"TAB5",#N/A,TRUE,"GENERAL"}</definedName>
    <definedName name="____o6_2" hidden="1">{"TAB1",#N/A,TRUE,"GENERAL";"TAB2",#N/A,TRUE,"GENERAL";"TAB3",#N/A,TRUE,"GENERAL";"TAB4",#N/A,TRUE,"GENERAL";"TAB5",#N/A,TRUE,"GENERAL"}</definedName>
    <definedName name="____o6_3" hidden="1">{"TAB1",#N/A,TRUE,"GENERAL";"TAB2",#N/A,TRUE,"GENERAL";"TAB3",#N/A,TRUE,"GENERAL";"TAB4",#N/A,TRUE,"GENERAL";"TAB5",#N/A,TRUE,"GENERAL"}</definedName>
    <definedName name="____o7" hidden="1">{"TAB1",#N/A,TRUE,"GENERAL";"TAB2",#N/A,TRUE,"GENERAL";"TAB3",#N/A,TRUE,"GENERAL";"TAB4",#N/A,TRUE,"GENERAL";"TAB5",#N/A,TRUE,"GENERAL"}</definedName>
    <definedName name="____o7_1" hidden="1">{"TAB1",#N/A,TRUE,"GENERAL";"TAB2",#N/A,TRUE,"GENERAL";"TAB3",#N/A,TRUE,"GENERAL";"TAB4",#N/A,TRUE,"GENERAL";"TAB5",#N/A,TRUE,"GENERAL"}</definedName>
    <definedName name="____o7_2" hidden="1">{"TAB1",#N/A,TRUE,"GENERAL";"TAB2",#N/A,TRUE,"GENERAL";"TAB3",#N/A,TRUE,"GENERAL";"TAB4",#N/A,TRUE,"GENERAL";"TAB5",#N/A,TRUE,"GENERAL"}</definedName>
    <definedName name="____o7_3" hidden="1">{"TAB1",#N/A,TRUE,"GENERAL";"TAB2",#N/A,TRUE,"GENERAL";"TAB3",#N/A,TRUE,"GENERAL";"TAB4",#N/A,TRUE,"GENERAL";"TAB5",#N/A,TRUE,"GENERAL"}</definedName>
    <definedName name="____o8" hidden="1">{"via1",#N/A,TRUE,"general";"via2",#N/A,TRUE,"general";"via3",#N/A,TRUE,"general"}</definedName>
    <definedName name="____o8_1" hidden="1">{"via1",#N/A,TRUE,"general";"via2",#N/A,TRUE,"general";"via3",#N/A,TRUE,"general"}</definedName>
    <definedName name="____o8_2" hidden="1">{"via1",#N/A,TRUE,"general";"via2",#N/A,TRUE,"general";"via3",#N/A,TRUE,"general"}</definedName>
    <definedName name="____o8_3" hidden="1">{"via1",#N/A,TRUE,"general";"via2",#N/A,TRUE,"general";"via3",#N/A,TRUE,"general"}</definedName>
    <definedName name="____o9" hidden="1">{"TAB1",#N/A,TRUE,"GENERAL";"TAB2",#N/A,TRUE,"GENERAL";"TAB3",#N/A,TRUE,"GENERAL";"TAB4",#N/A,TRUE,"GENERAL";"TAB5",#N/A,TRUE,"GENERAL"}</definedName>
    <definedName name="____o9_1" hidden="1">{"TAB1",#N/A,TRUE,"GENERAL";"TAB2",#N/A,TRUE,"GENERAL";"TAB3",#N/A,TRUE,"GENERAL";"TAB4",#N/A,TRUE,"GENERAL";"TAB5",#N/A,TRUE,"GENERAL"}</definedName>
    <definedName name="____o9_2" hidden="1">{"TAB1",#N/A,TRUE,"GENERAL";"TAB2",#N/A,TRUE,"GENERAL";"TAB3",#N/A,TRUE,"GENERAL";"TAB4",#N/A,TRUE,"GENERAL";"TAB5",#N/A,TRUE,"GENERAL"}</definedName>
    <definedName name="____o9_3" hidden="1">{"TAB1",#N/A,TRUE,"GENERAL";"TAB2",#N/A,TRUE,"GENERAL";"TAB3",#N/A,TRUE,"GENERAL";"TAB4",#N/A,TRUE,"GENERAL";"TAB5",#N/A,TRUE,"GENERAL"}</definedName>
    <definedName name="____p6" hidden="1">{"via1",#N/A,TRUE,"general";"via2",#N/A,TRUE,"general";"via3",#N/A,TRUE,"general"}</definedName>
    <definedName name="____p6_1" hidden="1">{"via1",#N/A,TRUE,"general";"via2",#N/A,TRUE,"general";"via3",#N/A,TRUE,"general"}</definedName>
    <definedName name="____p6_2" hidden="1">{"via1",#N/A,TRUE,"general";"via2",#N/A,TRUE,"general";"via3",#N/A,TRUE,"general"}</definedName>
    <definedName name="____p6_3" hidden="1">{"via1",#N/A,TRUE,"general";"via2",#N/A,TRUE,"general";"via3",#N/A,TRUE,"general"}</definedName>
    <definedName name="____p7" hidden="1">{"via1",#N/A,TRUE,"general";"via2",#N/A,TRUE,"general";"via3",#N/A,TRUE,"general"}</definedName>
    <definedName name="____p7_1" hidden="1">{"via1",#N/A,TRUE,"general";"via2",#N/A,TRUE,"general";"via3",#N/A,TRUE,"general"}</definedName>
    <definedName name="____p7_2" hidden="1">{"via1",#N/A,TRUE,"general";"via2",#N/A,TRUE,"general";"via3",#N/A,TRUE,"general"}</definedName>
    <definedName name="____p7_3" hidden="1">{"via1",#N/A,TRUE,"general";"via2",#N/A,TRUE,"general";"via3",#N/A,TRUE,"general"}</definedName>
    <definedName name="____p8" hidden="1">{"TAB1",#N/A,TRUE,"GENERAL";"TAB2",#N/A,TRUE,"GENERAL";"TAB3",#N/A,TRUE,"GENERAL";"TAB4",#N/A,TRUE,"GENERAL";"TAB5",#N/A,TRUE,"GENERAL"}</definedName>
    <definedName name="____p8_1" hidden="1">{"TAB1",#N/A,TRUE,"GENERAL";"TAB2",#N/A,TRUE,"GENERAL";"TAB3",#N/A,TRUE,"GENERAL";"TAB4",#N/A,TRUE,"GENERAL";"TAB5",#N/A,TRUE,"GENERAL"}</definedName>
    <definedName name="____p8_2" hidden="1">{"TAB1",#N/A,TRUE,"GENERAL";"TAB2",#N/A,TRUE,"GENERAL";"TAB3",#N/A,TRUE,"GENERAL";"TAB4",#N/A,TRUE,"GENERAL";"TAB5",#N/A,TRUE,"GENERAL"}</definedName>
    <definedName name="____p8_3" hidden="1">{"TAB1",#N/A,TRUE,"GENERAL";"TAB2",#N/A,TRUE,"GENERAL";"TAB3",#N/A,TRUE,"GENERAL";"TAB4",#N/A,TRUE,"GENERAL";"TAB5",#N/A,TRUE,"GENERAL"}</definedName>
    <definedName name="____PJ50">#REF!</definedName>
    <definedName name="____pj51">#REF!</definedName>
    <definedName name="____r" hidden="1">{"TAB1",#N/A,TRUE,"GENERAL";"TAB2",#N/A,TRUE,"GENERAL";"TAB3",#N/A,TRUE,"GENERAL";"TAB4",#N/A,TRUE,"GENERAL";"TAB5",#N/A,TRUE,"GENERAL"}</definedName>
    <definedName name="____r_1" hidden="1">{"TAB1",#N/A,TRUE,"GENERAL";"TAB2",#N/A,TRUE,"GENERAL";"TAB3",#N/A,TRUE,"GENERAL";"TAB4",#N/A,TRUE,"GENERAL";"TAB5",#N/A,TRUE,"GENERAL"}</definedName>
    <definedName name="____r_2" hidden="1">{"TAB1",#N/A,TRUE,"GENERAL";"TAB2",#N/A,TRUE,"GENERAL";"TAB3",#N/A,TRUE,"GENERAL";"TAB4",#N/A,TRUE,"GENERAL";"TAB5",#N/A,TRUE,"GENERAL"}</definedName>
    <definedName name="____r_3" hidden="1">{"TAB1",#N/A,TRUE,"GENERAL";"TAB2",#N/A,TRUE,"GENERAL";"TAB3",#N/A,TRUE,"GENERAL";"TAB4",#N/A,TRUE,"GENERAL";"TAB5",#N/A,TRUE,"GENERAL"}</definedName>
    <definedName name="____r4r" hidden="1">{"via1",#N/A,TRUE,"general";"via2",#N/A,TRUE,"general";"via3",#N/A,TRUE,"general"}</definedName>
    <definedName name="____r4r_1" hidden="1">{"via1",#N/A,TRUE,"general";"via2",#N/A,TRUE,"general";"via3",#N/A,TRUE,"general"}</definedName>
    <definedName name="____r4r_2" hidden="1">{"via1",#N/A,TRUE,"general";"via2",#N/A,TRUE,"general";"via3",#N/A,TRUE,"general"}</definedName>
    <definedName name="____r4r_3" hidden="1">{"via1",#N/A,TRUE,"general";"via2",#N/A,TRUE,"general";"via3",#N/A,TRUE,"general"}</definedName>
    <definedName name="____rtu6" hidden="1">{"via1",#N/A,TRUE,"general";"via2",#N/A,TRUE,"general";"via3",#N/A,TRUE,"general"}</definedName>
    <definedName name="____rtu6_1" hidden="1">{"via1",#N/A,TRUE,"general";"via2",#N/A,TRUE,"general";"via3",#N/A,TRUE,"general"}</definedName>
    <definedName name="____rtu6_2" hidden="1">{"via1",#N/A,TRUE,"general";"via2",#N/A,TRUE,"general";"via3",#N/A,TRUE,"general"}</definedName>
    <definedName name="____rtu6_3" hidden="1">{"via1",#N/A,TRUE,"general";"via2",#N/A,TRUE,"general";"via3",#N/A,TRUE,"general"}</definedName>
    <definedName name="____s1" hidden="1">{"via1",#N/A,TRUE,"general";"via2",#N/A,TRUE,"general";"via3",#N/A,TRUE,"general"}</definedName>
    <definedName name="____s1_1" hidden="1">{"via1",#N/A,TRUE,"general";"via2",#N/A,TRUE,"general";"via3",#N/A,TRUE,"general"}</definedName>
    <definedName name="____s1_2" hidden="1">{"via1",#N/A,TRUE,"general";"via2",#N/A,TRUE,"general";"via3",#N/A,TRUE,"general"}</definedName>
    <definedName name="____s1_3" hidden="1">{"via1",#N/A,TRUE,"general";"via2",#N/A,TRUE,"general";"via3",#N/A,TRUE,"general"}</definedName>
    <definedName name="____s2" hidden="1">{"TAB1",#N/A,TRUE,"GENERAL";"TAB2",#N/A,TRUE,"GENERAL";"TAB3",#N/A,TRUE,"GENERAL";"TAB4",#N/A,TRUE,"GENERAL";"TAB5",#N/A,TRUE,"GENERAL"}</definedName>
    <definedName name="____s2_1" hidden="1">{"TAB1",#N/A,TRUE,"GENERAL";"TAB2",#N/A,TRUE,"GENERAL";"TAB3",#N/A,TRUE,"GENERAL";"TAB4",#N/A,TRUE,"GENERAL";"TAB5",#N/A,TRUE,"GENERAL"}</definedName>
    <definedName name="____s2_2" hidden="1">{"TAB1",#N/A,TRUE,"GENERAL";"TAB2",#N/A,TRUE,"GENERAL";"TAB3",#N/A,TRUE,"GENERAL";"TAB4",#N/A,TRUE,"GENERAL";"TAB5",#N/A,TRUE,"GENERAL"}</definedName>
    <definedName name="____s2_3" hidden="1">{"TAB1",#N/A,TRUE,"GENERAL";"TAB2",#N/A,TRUE,"GENERAL";"TAB3",#N/A,TRUE,"GENERAL";"TAB4",#N/A,TRUE,"GENERAL";"TAB5",#N/A,TRUE,"GENERAL"}</definedName>
    <definedName name="____s3" hidden="1">{"TAB1",#N/A,TRUE,"GENERAL";"TAB2",#N/A,TRUE,"GENERAL";"TAB3",#N/A,TRUE,"GENERAL";"TAB4",#N/A,TRUE,"GENERAL";"TAB5",#N/A,TRUE,"GENERAL"}</definedName>
    <definedName name="____s3_1" hidden="1">{"TAB1",#N/A,TRUE,"GENERAL";"TAB2",#N/A,TRUE,"GENERAL";"TAB3",#N/A,TRUE,"GENERAL";"TAB4",#N/A,TRUE,"GENERAL";"TAB5",#N/A,TRUE,"GENERAL"}</definedName>
    <definedName name="____s3_2" hidden="1">{"TAB1",#N/A,TRUE,"GENERAL";"TAB2",#N/A,TRUE,"GENERAL";"TAB3",#N/A,TRUE,"GENERAL";"TAB4",#N/A,TRUE,"GENERAL";"TAB5",#N/A,TRUE,"GENERAL"}</definedName>
    <definedName name="____s3_3" hidden="1">{"TAB1",#N/A,TRUE,"GENERAL";"TAB2",#N/A,TRUE,"GENERAL";"TAB3",#N/A,TRUE,"GENERAL";"TAB4",#N/A,TRUE,"GENERAL";"TAB5",#N/A,TRUE,"GENERAL"}</definedName>
    <definedName name="____s4" hidden="1">{"via1",#N/A,TRUE,"general";"via2",#N/A,TRUE,"general";"via3",#N/A,TRUE,"general"}</definedName>
    <definedName name="____s4_1" hidden="1">{"via1",#N/A,TRUE,"general";"via2",#N/A,TRUE,"general";"via3",#N/A,TRUE,"general"}</definedName>
    <definedName name="____s4_2" hidden="1">{"via1",#N/A,TRUE,"general";"via2",#N/A,TRUE,"general";"via3",#N/A,TRUE,"general"}</definedName>
    <definedName name="____s4_3" hidden="1">{"via1",#N/A,TRUE,"general";"via2",#N/A,TRUE,"general";"via3",#N/A,TRUE,"general"}</definedName>
    <definedName name="____s5" hidden="1">{"via1",#N/A,TRUE,"general";"via2",#N/A,TRUE,"general";"via3",#N/A,TRUE,"general"}</definedName>
    <definedName name="____s5_1" hidden="1">{"via1",#N/A,TRUE,"general";"via2",#N/A,TRUE,"general";"via3",#N/A,TRUE,"general"}</definedName>
    <definedName name="____s5_2" hidden="1">{"via1",#N/A,TRUE,"general";"via2",#N/A,TRUE,"general";"via3",#N/A,TRUE,"general"}</definedName>
    <definedName name="____s5_3" hidden="1">{"via1",#N/A,TRUE,"general";"via2",#N/A,TRUE,"general";"via3",#N/A,TRUE,"general"}</definedName>
    <definedName name="____s6" hidden="1">{"TAB1",#N/A,TRUE,"GENERAL";"TAB2",#N/A,TRUE,"GENERAL";"TAB3",#N/A,TRUE,"GENERAL";"TAB4",#N/A,TRUE,"GENERAL";"TAB5",#N/A,TRUE,"GENERAL"}</definedName>
    <definedName name="____s6_1" hidden="1">{"TAB1",#N/A,TRUE,"GENERAL";"TAB2",#N/A,TRUE,"GENERAL";"TAB3",#N/A,TRUE,"GENERAL";"TAB4",#N/A,TRUE,"GENERAL";"TAB5",#N/A,TRUE,"GENERAL"}</definedName>
    <definedName name="____s6_2" hidden="1">{"TAB1",#N/A,TRUE,"GENERAL";"TAB2",#N/A,TRUE,"GENERAL";"TAB3",#N/A,TRUE,"GENERAL";"TAB4",#N/A,TRUE,"GENERAL";"TAB5",#N/A,TRUE,"GENERAL"}</definedName>
    <definedName name="____s6_3" hidden="1">{"TAB1",#N/A,TRUE,"GENERAL";"TAB2",#N/A,TRUE,"GENERAL";"TAB3",#N/A,TRUE,"GENERAL";"TAB4",#N/A,TRUE,"GENERAL";"TAB5",#N/A,TRUE,"GENERAL"}</definedName>
    <definedName name="____s7" hidden="1">{"via1",#N/A,TRUE,"general";"via2",#N/A,TRUE,"general";"via3",#N/A,TRUE,"general"}</definedName>
    <definedName name="____s7_1" hidden="1">{"via1",#N/A,TRUE,"general";"via2",#N/A,TRUE,"general";"via3",#N/A,TRUE,"general"}</definedName>
    <definedName name="____s7_2" hidden="1">{"via1",#N/A,TRUE,"general";"via2",#N/A,TRUE,"general";"via3",#N/A,TRUE,"general"}</definedName>
    <definedName name="____s7_3" hidden="1">{"via1",#N/A,TRUE,"general";"via2",#N/A,TRUE,"general";"via3",#N/A,TRUE,"general"}</definedName>
    <definedName name="____SBC1">[3]INV!$A$12:$D$15</definedName>
    <definedName name="____SBC3">[3]INV!$F$12:$I$15</definedName>
    <definedName name="____SBC5">[3]INV!$K$12:$N$15</definedName>
    <definedName name="____t3" hidden="1">{"TAB1",#N/A,TRUE,"GENERAL";"TAB2",#N/A,TRUE,"GENERAL";"TAB3",#N/A,TRUE,"GENERAL";"TAB4",#N/A,TRUE,"GENERAL";"TAB5",#N/A,TRUE,"GENERAL"}</definedName>
    <definedName name="____t3_1" hidden="1">{"TAB1",#N/A,TRUE,"GENERAL";"TAB2",#N/A,TRUE,"GENERAL";"TAB3",#N/A,TRUE,"GENERAL";"TAB4",#N/A,TRUE,"GENERAL";"TAB5",#N/A,TRUE,"GENERAL"}</definedName>
    <definedName name="____t3_2" hidden="1">{"TAB1",#N/A,TRUE,"GENERAL";"TAB2",#N/A,TRUE,"GENERAL";"TAB3",#N/A,TRUE,"GENERAL";"TAB4",#N/A,TRUE,"GENERAL";"TAB5",#N/A,TRUE,"GENERAL"}</definedName>
    <definedName name="____t3_3" hidden="1">{"TAB1",#N/A,TRUE,"GENERAL";"TAB2",#N/A,TRUE,"GENERAL";"TAB3",#N/A,TRUE,"GENERAL";"TAB4",#N/A,TRUE,"GENERAL";"TAB5",#N/A,TRUE,"GENERAL"}</definedName>
    <definedName name="____t4" hidden="1">{"via1",#N/A,TRUE,"general";"via2",#N/A,TRUE,"general";"via3",#N/A,TRUE,"general"}</definedName>
    <definedName name="____t4_1" hidden="1">{"via1",#N/A,TRUE,"general";"via2",#N/A,TRUE,"general";"via3",#N/A,TRUE,"general"}</definedName>
    <definedName name="____t4_2" hidden="1">{"via1",#N/A,TRUE,"general";"via2",#N/A,TRUE,"general";"via3",#N/A,TRUE,"general"}</definedName>
    <definedName name="____t4_3" hidden="1">{"via1",#N/A,TRUE,"general";"via2",#N/A,TRUE,"general";"via3",#N/A,TRUE,"general"}</definedName>
    <definedName name="____t5" hidden="1">{"TAB1",#N/A,TRUE,"GENERAL";"TAB2",#N/A,TRUE,"GENERAL";"TAB3",#N/A,TRUE,"GENERAL";"TAB4",#N/A,TRUE,"GENERAL";"TAB5",#N/A,TRUE,"GENERAL"}</definedName>
    <definedName name="____t5_1" hidden="1">{"TAB1",#N/A,TRUE,"GENERAL";"TAB2",#N/A,TRUE,"GENERAL";"TAB3",#N/A,TRUE,"GENERAL";"TAB4",#N/A,TRUE,"GENERAL";"TAB5",#N/A,TRUE,"GENERAL"}</definedName>
    <definedName name="____t5_2" hidden="1">{"TAB1",#N/A,TRUE,"GENERAL";"TAB2",#N/A,TRUE,"GENERAL";"TAB3",#N/A,TRUE,"GENERAL";"TAB4",#N/A,TRUE,"GENERAL";"TAB5",#N/A,TRUE,"GENERAL"}</definedName>
    <definedName name="____t5_3" hidden="1">{"TAB1",#N/A,TRUE,"GENERAL";"TAB2",#N/A,TRUE,"GENERAL";"TAB3",#N/A,TRUE,"GENERAL";"TAB4",#N/A,TRUE,"GENERAL";"TAB5",#N/A,TRUE,"GENERAL"}</definedName>
    <definedName name="____t6" hidden="1">{"via1",#N/A,TRUE,"general";"via2",#N/A,TRUE,"general";"via3",#N/A,TRUE,"general"}</definedName>
    <definedName name="____t6_1" hidden="1">{"via1",#N/A,TRUE,"general";"via2",#N/A,TRUE,"general";"via3",#N/A,TRUE,"general"}</definedName>
    <definedName name="____t6_2" hidden="1">{"via1",#N/A,TRUE,"general";"via2",#N/A,TRUE,"general";"via3",#N/A,TRUE,"general"}</definedName>
    <definedName name="____t6_3" hidden="1">{"via1",#N/A,TRUE,"general";"via2",#N/A,TRUE,"general";"via3",#N/A,TRUE,"general"}</definedName>
    <definedName name="____t66" hidden="1">{"TAB1",#N/A,TRUE,"GENERAL";"TAB2",#N/A,TRUE,"GENERAL";"TAB3",#N/A,TRUE,"GENERAL";"TAB4",#N/A,TRUE,"GENERAL";"TAB5",#N/A,TRUE,"GENERAL"}</definedName>
    <definedName name="____t66_1" hidden="1">{"TAB1",#N/A,TRUE,"GENERAL";"TAB2",#N/A,TRUE,"GENERAL";"TAB3",#N/A,TRUE,"GENERAL";"TAB4",#N/A,TRUE,"GENERAL";"TAB5",#N/A,TRUE,"GENERAL"}</definedName>
    <definedName name="____t66_2" hidden="1">{"TAB1",#N/A,TRUE,"GENERAL";"TAB2",#N/A,TRUE,"GENERAL";"TAB3",#N/A,TRUE,"GENERAL";"TAB4",#N/A,TRUE,"GENERAL";"TAB5",#N/A,TRUE,"GENERAL"}</definedName>
    <definedName name="____t66_3" hidden="1">{"TAB1",#N/A,TRUE,"GENERAL";"TAB2",#N/A,TRUE,"GENERAL";"TAB3",#N/A,TRUE,"GENERAL";"TAB4",#N/A,TRUE,"GENERAL";"TAB5",#N/A,TRUE,"GENERAL"}</definedName>
    <definedName name="____t7" hidden="1">{"via1",#N/A,TRUE,"general";"via2",#N/A,TRUE,"general";"via3",#N/A,TRUE,"general"}</definedName>
    <definedName name="____t7_1" hidden="1">{"via1",#N/A,TRUE,"general";"via2",#N/A,TRUE,"general";"via3",#N/A,TRUE,"general"}</definedName>
    <definedName name="____t7_2" hidden="1">{"via1",#N/A,TRUE,"general";"via2",#N/A,TRUE,"general";"via3",#N/A,TRUE,"general"}</definedName>
    <definedName name="____t7_3" hidden="1">{"via1",#N/A,TRUE,"general";"via2",#N/A,TRUE,"general";"via3",#N/A,TRUE,"general"}</definedName>
    <definedName name="____t77" hidden="1">{"TAB1",#N/A,TRUE,"GENERAL";"TAB2",#N/A,TRUE,"GENERAL";"TAB3",#N/A,TRUE,"GENERAL";"TAB4",#N/A,TRUE,"GENERAL";"TAB5",#N/A,TRUE,"GENERAL"}</definedName>
    <definedName name="____t77_1" hidden="1">{"TAB1",#N/A,TRUE,"GENERAL";"TAB2",#N/A,TRUE,"GENERAL";"TAB3",#N/A,TRUE,"GENERAL";"TAB4",#N/A,TRUE,"GENERAL";"TAB5",#N/A,TRUE,"GENERAL"}</definedName>
    <definedName name="____t77_2" hidden="1">{"TAB1",#N/A,TRUE,"GENERAL";"TAB2",#N/A,TRUE,"GENERAL";"TAB3",#N/A,TRUE,"GENERAL";"TAB4",#N/A,TRUE,"GENERAL";"TAB5",#N/A,TRUE,"GENERAL"}</definedName>
    <definedName name="____t77_3" hidden="1">{"TAB1",#N/A,TRUE,"GENERAL";"TAB2",#N/A,TRUE,"GENERAL";"TAB3",#N/A,TRUE,"GENERAL";"TAB4",#N/A,TRUE,"GENERAL";"TAB5",#N/A,TRUE,"GENERAL"}</definedName>
    <definedName name="____t8" hidden="1">{"TAB1",#N/A,TRUE,"GENERAL";"TAB2",#N/A,TRUE,"GENERAL";"TAB3",#N/A,TRUE,"GENERAL";"TAB4",#N/A,TRUE,"GENERAL";"TAB5",#N/A,TRUE,"GENERAL"}</definedName>
    <definedName name="____t8_1" hidden="1">{"TAB1",#N/A,TRUE,"GENERAL";"TAB2",#N/A,TRUE,"GENERAL";"TAB3",#N/A,TRUE,"GENERAL";"TAB4",#N/A,TRUE,"GENERAL";"TAB5",#N/A,TRUE,"GENERAL"}</definedName>
    <definedName name="____t8_2" hidden="1">{"TAB1",#N/A,TRUE,"GENERAL";"TAB2",#N/A,TRUE,"GENERAL";"TAB3",#N/A,TRUE,"GENERAL";"TAB4",#N/A,TRUE,"GENERAL";"TAB5",#N/A,TRUE,"GENERAL"}</definedName>
    <definedName name="____t8_3" hidden="1">{"TAB1",#N/A,TRUE,"GENERAL";"TAB2",#N/A,TRUE,"GENERAL";"TAB3",#N/A,TRUE,"GENERAL";"TAB4",#N/A,TRUE,"GENERAL";"TAB5",#N/A,TRUE,"GENERAL"}</definedName>
    <definedName name="____t88" hidden="1">{"via1",#N/A,TRUE,"general";"via2",#N/A,TRUE,"general";"via3",#N/A,TRUE,"general"}</definedName>
    <definedName name="____t88_1" hidden="1">{"via1",#N/A,TRUE,"general";"via2",#N/A,TRUE,"general";"via3",#N/A,TRUE,"general"}</definedName>
    <definedName name="____t88_2" hidden="1">{"via1",#N/A,TRUE,"general";"via2",#N/A,TRUE,"general";"via3",#N/A,TRUE,"general"}</definedName>
    <definedName name="____t88_3" hidden="1">{"via1",#N/A,TRUE,"general";"via2",#N/A,TRUE,"general";"via3",#N/A,TRUE,"general"}</definedName>
    <definedName name="____t9" hidden="1">{"TAB1",#N/A,TRUE,"GENERAL";"TAB2",#N/A,TRUE,"GENERAL";"TAB3",#N/A,TRUE,"GENERAL";"TAB4",#N/A,TRUE,"GENERAL";"TAB5",#N/A,TRUE,"GENERAL"}</definedName>
    <definedName name="____t9_1" hidden="1">{"TAB1",#N/A,TRUE,"GENERAL";"TAB2",#N/A,TRUE,"GENERAL";"TAB3",#N/A,TRUE,"GENERAL";"TAB4",#N/A,TRUE,"GENERAL";"TAB5",#N/A,TRUE,"GENERAL"}</definedName>
    <definedName name="____t9_2" hidden="1">{"TAB1",#N/A,TRUE,"GENERAL";"TAB2",#N/A,TRUE,"GENERAL";"TAB3",#N/A,TRUE,"GENERAL";"TAB4",#N/A,TRUE,"GENERAL";"TAB5",#N/A,TRUE,"GENERAL"}</definedName>
    <definedName name="____t9_3" hidden="1">{"TAB1",#N/A,TRUE,"GENERAL";"TAB2",#N/A,TRUE,"GENERAL";"TAB3",#N/A,TRUE,"GENERAL";"TAB4",#N/A,TRUE,"GENERAL";"TAB5",#N/A,TRUE,"GENERAL"}</definedName>
    <definedName name="____t99" hidden="1">{"via1",#N/A,TRUE,"general";"via2",#N/A,TRUE,"general";"via3",#N/A,TRUE,"general"}</definedName>
    <definedName name="____t99_1" hidden="1">{"via1",#N/A,TRUE,"general";"via2",#N/A,TRUE,"general";"via3",#N/A,TRUE,"general"}</definedName>
    <definedName name="____t99_2" hidden="1">{"via1",#N/A,TRUE,"general";"via2",#N/A,TRUE,"general";"via3",#N/A,TRUE,"general"}</definedName>
    <definedName name="____t99_3" hidden="1">{"via1",#N/A,TRUE,"general";"via2",#N/A,TRUE,"general";"via3",#N/A,TRUE,"general"}</definedName>
    <definedName name="____u4" hidden="1">{"TAB1",#N/A,TRUE,"GENERAL";"TAB2",#N/A,TRUE,"GENERAL";"TAB3",#N/A,TRUE,"GENERAL";"TAB4",#N/A,TRUE,"GENERAL";"TAB5",#N/A,TRUE,"GENERAL"}</definedName>
    <definedName name="____u4_1" hidden="1">{"TAB1",#N/A,TRUE,"GENERAL";"TAB2",#N/A,TRUE,"GENERAL";"TAB3",#N/A,TRUE,"GENERAL";"TAB4",#N/A,TRUE,"GENERAL";"TAB5",#N/A,TRUE,"GENERAL"}</definedName>
    <definedName name="____u4_2" hidden="1">{"TAB1",#N/A,TRUE,"GENERAL";"TAB2",#N/A,TRUE,"GENERAL";"TAB3",#N/A,TRUE,"GENERAL";"TAB4",#N/A,TRUE,"GENERAL";"TAB5",#N/A,TRUE,"GENERAL"}</definedName>
    <definedName name="____u4_3" hidden="1">{"TAB1",#N/A,TRUE,"GENERAL";"TAB2",#N/A,TRUE,"GENERAL";"TAB3",#N/A,TRUE,"GENERAL";"TAB4",#N/A,TRUE,"GENERAL";"TAB5",#N/A,TRUE,"GENERAL"}</definedName>
    <definedName name="____u5" hidden="1">{"TAB1",#N/A,TRUE,"GENERAL";"TAB2",#N/A,TRUE,"GENERAL";"TAB3",#N/A,TRUE,"GENERAL";"TAB4",#N/A,TRUE,"GENERAL";"TAB5",#N/A,TRUE,"GENERAL"}</definedName>
    <definedName name="____u5_1" hidden="1">{"TAB1",#N/A,TRUE,"GENERAL";"TAB2",#N/A,TRUE,"GENERAL";"TAB3",#N/A,TRUE,"GENERAL";"TAB4",#N/A,TRUE,"GENERAL";"TAB5",#N/A,TRUE,"GENERAL"}</definedName>
    <definedName name="____u5_2" hidden="1">{"TAB1",#N/A,TRUE,"GENERAL";"TAB2",#N/A,TRUE,"GENERAL";"TAB3",#N/A,TRUE,"GENERAL";"TAB4",#N/A,TRUE,"GENERAL";"TAB5",#N/A,TRUE,"GENERAL"}</definedName>
    <definedName name="____u5_3" hidden="1">{"TAB1",#N/A,TRUE,"GENERAL";"TAB2",#N/A,TRUE,"GENERAL";"TAB3",#N/A,TRUE,"GENERAL";"TAB4",#N/A,TRUE,"GENERAL";"TAB5",#N/A,TRUE,"GENERAL"}</definedName>
    <definedName name="____u6" hidden="1">{"TAB1",#N/A,TRUE,"GENERAL";"TAB2",#N/A,TRUE,"GENERAL";"TAB3",#N/A,TRUE,"GENERAL";"TAB4",#N/A,TRUE,"GENERAL";"TAB5",#N/A,TRUE,"GENERAL"}</definedName>
    <definedName name="____u6_1" hidden="1">{"TAB1",#N/A,TRUE,"GENERAL";"TAB2",#N/A,TRUE,"GENERAL";"TAB3",#N/A,TRUE,"GENERAL";"TAB4",#N/A,TRUE,"GENERAL";"TAB5",#N/A,TRUE,"GENERAL"}</definedName>
    <definedName name="____u6_2" hidden="1">{"TAB1",#N/A,TRUE,"GENERAL";"TAB2",#N/A,TRUE,"GENERAL";"TAB3",#N/A,TRUE,"GENERAL";"TAB4",#N/A,TRUE,"GENERAL";"TAB5",#N/A,TRUE,"GENERAL"}</definedName>
    <definedName name="____u6_3" hidden="1">{"TAB1",#N/A,TRUE,"GENERAL";"TAB2",#N/A,TRUE,"GENERAL";"TAB3",#N/A,TRUE,"GENERAL";"TAB4",#N/A,TRUE,"GENERAL";"TAB5",#N/A,TRUE,"GENERAL"}</definedName>
    <definedName name="____u7" hidden="1">{"via1",#N/A,TRUE,"general";"via2",#N/A,TRUE,"general";"via3",#N/A,TRUE,"general"}</definedName>
    <definedName name="____u7_1" hidden="1">{"via1",#N/A,TRUE,"general";"via2",#N/A,TRUE,"general";"via3",#N/A,TRUE,"general"}</definedName>
    <definedName name="____u7_2" hidden="1">{"via1",#N/A,TRUE,"general";"via2",#N/A,TRUE,"general";"via3",#N/A,TRUE,"general"}</definedName>
    <definedName name="____u7_3" hidden="1">{"via1",#N/A,TRUE,"general";"via2",#N/A,TRUE,"general";"via3",#N/A,TRUE,"general"}</definedName>
    <definedName name="____u8" hidden="1">{"TAB1",#N/A,TRUE,"GENERAL";"TAB2",#N/A,TRUE,"GENERAL";"TAB3",#N/A,TRUE,"GENERAL";"TAB4",#N/A,TRUE,"GENERAL";"TAB5",#N/A,TRUE,"GENERAL"}</definedName>
    <definedName name="____u8_1" hidden="1">{"TAB1",#N/A,TRUE,"GENERAL";"TAB2",#N/A,TRUE,"GENERAL";"TAB3",#N/A,TRUE,"GENERAL";"TAB4",#N/A,TRUE,"GENERAL";"TAB5",#N/A,TRUE,"GENERAL"}</definedName>
    <definedName name="____u8_2" hidden="1">{"TAB1",#N/A,TRUE,"GENERAL";"TAB2",#N/A,TRUE,"GENERAL";"TAB3",#N/A,TRUE,"GENERAL";"TAB4",#N/A,TRUE,"GENERAL";"TAB5",#N/A,TRUE,"GENERAL"}</definedName>
    <definedName name="____u8_3" hidden="1">{"TAB1",#N/A,TRUE,"GENERAL";"TAB2",#N/A,TRUE,"GENERAL";"TAB3",#N/A,TRUE,"GENERAL";"TAB4",#N/A,TRUE,"GENERAL";"TAB5",#N/A,TRUE,"GENERAL"}</definedName>
    <definedName name="____u9" hidden="1">{"TAB1",#N/A,TRUE,"GENERAL";"TAB2",#N/A,TRUE,"GENERAL";"TAB3",#N/A,TRUE,"GENERAL";"TAB4",#N/A,TRUE,"GENERAL";"TAB5",#N/A,TRUE,"GENERAL"}</definedName>
    <definedName name="____u9_1" hidden="1">{"TAB1",#N/A,TRUE,"GENERAL";"TAB2",#N/A,TRUE,"GENERAL";"TAB3",#N/A,TRUE,"GENERAL";"TAB4",#N/A,TRUE,"GENERAL";"TAB5",#N/A,TRUE,"GENERAL"}</definedName>
    <definedName name="____u9_2" hidden="1">{"TAB1",#N/A,TRUE,"GENERAL";"TAB2",#N/A,TRUE,"GENERAL";"TAB3",#N/A,TRUE,"GENERAL";"TAB4",#N/A,TRUE,"GENERAL";"TAB5",#N/A,TRUE,"GENERAL"}</definedName>
    <definedName name="____u9_3" hidden="1">{"TAB1",#N/A,TRUE,"GENERAL";"TAB2",#N/A,TRUE,"GENERAL";"TAB3",#N/A,TRUE,"GENERAL";"TAB4",#N/A,TRUE,"GENERAL";"TAB5",#N/A,TRUE,"GENERAL"}</definedName>
    <definedName name="____ur7" hidden="1">{"TAB1",#N/A,TRUE,"GENERAL";"TAB2",#N/A,TRUE,"GENERAL";"TAB3",#N/A,TRUE,"GENERAL";"TAB4",#N/A,TRUE,"GENERAL";"TAB5",#N/A,TRUE,"GENERAL"}</definedName>
    <definedName name="____ur7_1" hidden="1">{"TAB1",#N/A,TRUE,"GENERAL";"TAB2",#N/A,TRUE,"GENERAL";"TAB3",#N/A,TRUE,"GENERAL";"TAB4",#N/A,TRUE,"GENERAL";"TAB5",#N/A,TRUE,"GENERAL"}</definedName>
    <definedName name="____ur7_2" hidden="1">{"TAB1",#N/A,TRUE,"GENERAL";"TAB2",#N/A,TRUE,"GENERAL";"TAB3",#N/A,TRUE,"GENERAL";"TAB4",#N/A,TRUE,"GENERAL";"TAB5",#N/A,TRUE,"GENERAL"}</definedName>
    <definedName name="____ur7_3" hidden="1">{"TAB1",#N/A,TRUE,"GENERAL";"TAB2",#N/A,TRUE,"GENERAL";"TAB3",#N/A,TRUE,"GENERAL";"TAB4",#N/A,TRUE,"GENERAL";"TAB5",#N/A,TRUE,"GENERAL"}</definedName>
    <definedName name="____v2" hidden="1">{"via1",#N/A,TRUE,"general";"via2",#N/A,TRUE,"general";"via3",#N/A,TRUE,"general"}</definedName>
    <definedName name="____v2_1" hidden="1">{"via1",#N/A,TRUE,"general";"via2",#N/A,TRUE,"general";"via3",#N/A,TRUE,"general"}</definedName>
    <definedName name="____v2_2" hidden="1">{"via1",#N/A,TRUE,"general";"via2",#N/A,TRUE,"general";"via3",#N/A,TRUE,"general"}</definedName>
    <definedName name="____v2_3" hidden="1">{"via1",#N/A,TRUE,"general";"via2",#N/A,TRUE,"general";"via3",#N/A,TRUE,"general"}</definedName>
    <definedName name="____v3" hidden="1">{"TAB1",#N/A,TRUE,"GENERAL";"TAB2",#N/A,TRUE,"GENERAL";"TAB3",#N/A,TRUE,"GENERAL";"TAB4",#N/A,TRUE,"GENERAL";"TAB5",#N/A,TRUE,"GENERAL"}</definedName>
    <definedName name="____v3_1" hidden="1">{"TAB1",#N/A,TRUE,"GENERAL";"TAB2",#N/A,TRUE,"GENERAL";"TAB3",#N/A,TRUE,"GENERAL";"TAB4",#N/A,TRUE,"GENERAL";"TAB5",#N/A,TRUE,"GENERAL"}</definedName>
    <definedName name="____v3_2" hidden="1">{"TAB1",#N/A,TRUE,"GENERAL";"TAB2",#N/A,TRUE,"GENERAL";"TAB3",#N/A,TRUE,"GENERAL";"TAB4",#N/A,TRUE,"GENERAL";"TAB5",#N/A,TRUE,"GENERAL"}</definedName>
    <definedName name="____v3_3" hidden="1">{"TAB1",#N/A,TRUE,"GENERAL";"TAB2",#N/A,TRUE,"GENERAL";"TAB3",#N/A,TRUE,"GENERAL";"TAB4",#N/A,TRUE,"GENERAL";"TAB5",#N/A,TRUE,"GENERAL"}</definedName>
    <definedName name="____v4" hidden="1">{"TAB1",#N/A,TRUE,"GENERAL";"TAB2",#N/A,TRUE,"GENERAL";"TAB3",#N/A,TRUE,"GENERAL";"TAB4",#N/A,TRUE,"GENERAL";"TAB5",#N/A,TRUE,"GENERAL"}</definedName>
    <definedName name="____v4_1" hidden="1">{"TAB1",#N/A,TRUE,"GENERAL";"TAB2",#N/A,TRUE,"GENERAL";"TAB3",#N/A,TRUE,"GENERAL";"TAB4",#N/A,TRUE,"GENERAL";"TAB5",#N/A,TRUE,"GENERAL"}</definedName>
    <definedName name="____v4_2" hidden="1">{"TAB1",#N/A,TRUE,"GENERAL";"TAB2",#N/A,TRUE,"GENERAL";"TAB3",#N/A,TRUE,"GENERAL";"TAB4",#N/A,TRUE,"GENERAL";"TAB5",#N/A,TRUE,"GENERAL"}</definedName>
    <definedName name="____v4_3" hidden="1">{"TAB1",#N/A,TRUE,"GENERAL";"TAB2",#N/A,TRUE,"GENERAL";"TAB3",#N/A,TRUE,"GENERAL";"TAB4",#N/A,TRUE,"GENERAL";"TAB5",#N/A,TRUE,"GENERAL"}</definedName>
    <definedName name="____v5" hidden="1">{"TAB1",#N/A,TRUE,"GENERAL";"TAB2",#N/A,TRUE,"GENERAL";"TAB3",#N/A,TRUE,"GENERAL";"TAB4",#N/A,TRUE,"GENERAL";"TAB5",#N/A,TRUE,"GENERAL"}</definedName>
    <definedName name="____v5_1" hidden="1">{"TAB1",#N/A,TRUE,"GENERAL";"TAB2",#N/A,TRUE,"GENERAL";"TAB3",#N/A,TRUE,"GENERAL";"TAB4",#N/A,TRUE,"GENERAL";"TAB5",#N/A,TRUE,"GENERAL"}</definedName>
    <definedName name="____v5_2" hidden="1">{"TAB1",#N/A,TRUE,"GENERAL";"TAB2",#N/A,TRUE,"GENERAL";"TAB3",#N/A,TRUE,"GENERAL";"TAB4",#N/A,TRUE,"GENERAL";"TAB5",#N/A,TRUE,"GENERAL"}</definedName>
    <definedName name="____v5_3" hidden="1">{"TAB1",#N/A,TRUE,"GENERAL";"TAB2",#N/A,TRUE,"GENERAL";"TAB3",#N/A,TRUE,"GENERAL";"TAB4",#N/A,TRUE,"GENERAL";"TAB5",#N/A,TRUE,"GENERAL"}</definedName>
    <definedName name="____v6" hidden="1">{"TAB1",#N/A,TRUE,"GENERAL";"TAB2",#N/A,TRUE,"GENERAL";"TAB3",#N/A,TRUE,"GENERAL";"TAB4",#N/A,TRUE,"GENERAL";"TAB5",#N/A,TRUE,"GENERAL"}</definedName>
    <definedName name="____v6_1" hidden="1">{"TAB1",#N/A,TRUE,"GENERAL";"TAB2",#N/A,TRUE,"GENERAL";"TAB3",#N/A,TRUE,"GENERAL";"TAB4",#N/A,TRUE,"GENERAL";"TAB5",#N/A,TRUE,"GENERAL"}</definedName>
    <definedName name="____v6_2" hidden="1">{"TAB1",#N/A,TRUE,"GENERAL";"TAB2",#N/A,TRUE,"GENERAL";"TAB3",#N/A,TRUE,"GENERAL";"TAB4",#N/A,TRUE,"GENERAL";"TAB5",#N/A,TRUE,"GENERAL"}</definedName>
    <definedName name="____v6_3" hidden="1">{"TAB1",#N/A,TRUE,"GENERAL";"TAB2",#N/A,TRUE,"GENERAL";"TAB3",#N/A,TRUE,"GENERAL";"TAB4",#N/A,TRUE,"GENERAL";"TAB5",#N/A,TRUE,"GENERAL"}</definedName>
    <definedName name="____v7" hidden="1">{"via1",#N/A,TRUE,"general";"via2",#N/A,TRUE,"general";"via3",#N/A,TRUE,"general"}</definedName>
    <definedName name="____v7_1" hidden="1">{"via1",#N/A,TRUE,"general";"via2",#N/A,TRUE,"general";"via3",#N/A,TRUE,"general"}</definedName>
    <definedName name="____v7_2" hidden="1">{"via1",#N/A,TRUE,"general";"via2",#N/A,TRUE,"general";"via3",#N/A,TRUE,"general"}</definedName>
    <definedName name="____v7_3" hidden="1">{"via1",#N/A,TRUE,"general";"via2",#N/A,TRUE,"general";"via3",#N/A,TRUE,"general"}</definedName>
    <definedName name="____v8" hidden="1">{"TAB1",#N/A,TRUE,"GENERAL";"TAB2",#N/A,TRUE,"GENERAL";"TAB3",#N/A,TRUE,"GENERAL";"TAB4",#N/A,TRUE,"GENERAL";"TAB5",#N/A,TRUE,"GENERAL"}</definedName>
    <definedName name="____v8_1" hidden="1">{"TAB1",#N/A,TRUE,"GENERAL";"TAB2",#N/A,TRUE,"GENERAL";"TAB3",#N/A,TRUE,"GENERAL";"TAB4",#N/A,TRUE,"GENERAL";"TAB5",#N/A,TRUE,"GENERAL"}</definedName>
    <definedName name="____v8_2" hidden="1">{"TAB1",#N/A,TRUE,"GENERAL";"TAB2",#N/A,TRUE,"GENERAL";"TAB3",#N/A,TRUE,"GENERAL";"TAB4",#N/A,TRUE,"GENERAL";"TAB5",#N/A,TRUE,"GENERAL"}</definedName>
    <definedName name="____v8_3" hidden="1">{"TAB1",#N/A,TRUE,"GENERAL";"TAB2",#N/A,TRUE,"GENERAL";"TAB3",#N/A,TRUE,"GENERAL";"TAB4",#N/A,TRUE,"GENERAL";"TAB5",#N/A,TRUE,"GENERAL"}</definedName>
    <definedName name="____v9" hidden="1">{"TAB1",#N/A,TRUE,"GENERAL";"TAB2",#N/A,TRUE,"GENERAL";"TAB3",#N/A,TRUE,"GENERAL";"TAB4",#N/A,TRUE,"GENERAL";"TAB5",#N/A,TRUE,"GENERAL"}</definedName>
    <definedName name="____v9_1" hidden="1">{"TAB1",#N/A,TRUE,"GENERAL";"TAB2",#N/A,TRUE,"GENERAL";"TAB3",#N/A,TRUE,"GENERAL";"TAB4",#N/A,TRUE,"GENERAL";"TAB5",#N/A,TRUE,"GENERAL"}</definedName>
    <definedName name="____v9_2" hidden="1">{"TAB1",#N/A,TRUE,"GENERAL";"TAB2",#N/A,TRUE,"GENERAL";"TAB3",#N/A,TRUE,"GENERAL";"TAB4",#N/A,TRUE,"GENERAL";"TAB5",#N/A,TRUE,"GENERAL"}</definedName>
    <definedName name="____v9_3" hidden="1">{"TAB1",#N/A,TRUE,"GENERAL";"TAB2",#N/A,TRUE,"GENERAL";"TAB3",#N/A,TRUE,"GENERAL";"TAB4",#N/A,TRUE,"GENERAL";"TAB5",#N/A,TRUE,"GENERAL"}</definedName>
    <definedName name="____vfv4" hidden="1">{"via1",#N/A,TRUE,"general";"via2",#N/A,TRUE,"general";"via3",#N/A,TRUE,"general"}</definedName>
    <definedName name="____vfv4_1" hidden="1">{"via1",#N/A,TRUE,"general";"via2",#N/A,TRUE,"general";"via3",#N/A,TRUE,"general"}</definedName>
    <definedName name="____vfv4_2" hidden="1">{"via1",#N/A,TRUE,"general";"via2",#N/A,TRUE,"general";"via3",#N/A,TRUE,"general"}</definedName>
    <definedName name="____vfv4_3" hidden="1">{"via1",#N/A,TRUE,"general";"via2",#N/A,TRUE,"general";"via3",#N/A,TRUE,"general"}</definedName>
    <definedName name="____x1" hidden="1">{"TAB1",#N/A,TRUE,"GENERAL";"TAB2",#N/A,TRUE,"GENERAL";"TAB3",#N/A,TRUE,"GENERAL";"TAB4",#N/A,TRUE,"GENERAL";"TAB5",#N/A,TRUE,"GENERAL"}</definedName>
    <definedName name="____x1_1" hidden="1">{"TAB1",#N/A,TRUE,"GENERAL";"TAB2",#N/A,TRUE,"GENERAL";"TAB3",#N/A,TRUE,"GENERAL";"TAB4",#N/A,TRUE,"GENERAL";"TAB5",#N/A,TRUE,"GENERAL"}</definedName>
    <definedName name="____x1_2" hidden="1">{"TAB1",#N/A,TRUE,"GENERAL";"TAB2",#N/A,TRUE,"GENERAL";"TAB3",#N/A,TRUE,"GENERAL";"TAB4",#N/A,TRUE,"GENERAL";"TAB5",#N/A,TRUE,"GENERAL"}</definedName>
    <definedName name="____x1_3" hidden="1">{"TAB1",#N/A,TRUE,"GENERAL";"TAB2",#N/A,TRUE,"GENERAL";"TAB3",#N/A,TRUE,"GENERAL";"TAB4",#N/A,TRUE,"GENERAL";"TAB5",#N/A,TRUE,"GENERAL"}</definedName>
    <definedName name="____x2" hidden="1">{"via1",#N/A,TRUE,"general";"via2",#N/A,TRUE,"general";"via3",#N/A,TRUE,"general"}</definedName>
    <definedName name="____x2_1" hidden="1">{"via1",#N/A,TRUE,"general";"via2",#N/A,TRUE,"general";"via3",#N/A,TRUE,"general"}</definedName>
    <definedName name="____x2_2" hidden="1">{"via1",#N/A,TRUE,"general";"via2",#N/A,TRUE,"general";"via3",#N/A,TRUE,"general"}</definedName>
    <definedName name="____x2_3" hidden="1">{"via1",#N/A,TRUE,"general";"via2",#N/A,TRUE,"general";"via3",#N/A,TRUE,"general"}</definedName>
    <definedName name="____x3" hidden="1">{"via1",#N/A,TRUE,"general";"via2",#N/A,TRUE,"general";"via3",#N/A,TRUE,"general"}</definedName>
    <definedName name="____x3_1" hidden="1">{"via1",#N/A,TRUE,"general";"via2",#N/A,TRUE,"general";"via3",#N/A,TRUE,"general"}</definedName>
    <definedName name="____x3_2" hidden="1">{"via1",#N/A,TRUE,"general";"via2",#N/A,TRUE,"general";"via3",#N/A,TRUE,"general"}</definedName>
    <definedName name="____x3_3" hidden="1">{"via1",#N/A,TRUE,"general";"via2",#N/A,TRUE,"general";"via3",#N/A,TRUE,"general"}</definedName>
    <definedName name="____x4" hidden="1">{"via1",#N/A,TRUE,"general";"via2",#N/A,TRUE,"general";"via3",#N/A,TRUE,"general"}</definedName>
    <definedName name="____x4_1" hidden="1">{"via1",#N/A,TRUE,"general";"via2",#N/A,TRUE,"general";"via3",#N/A,TRUE,"general"}</definedName>
    <definedName name="____x4_2" hidden="1">{"via1",#N/A,TRUE,"general";"via2",#N/A,TRUE,"general";"via3",#N/A,TRUE,"general"}</definedName>
    <definedName name="____x4_3" hidden="1">{"via1",#N/A,TRUE,"general";"via2",#N/A,TRUE,"general";"via3",#N/A,TRUE,"general"}</definedName>
    <definedName name="____x5" hidden="1">{"TAB1",#N/A,TRUE,"GENERAL";"TAB2",#N/A,TRUE,"GENERAL";"TAB3",#N/A,TRUE,"GENERAL";"TAB4",#N/A,TRUE,"GENERAL";"TAB5",#N/A,TRUE,"GENERAL"}</definedName>
    <definedName name="____x5_1" hidden="1">{"TAB1",#N/A,TRUE,"GENERAL";"TAB2",#N/A,TRUE,"GENERAL";"TAB3",#N/A,TRUE,"GENERAL";"TAB4",#N/A,TRUE,"GENERAL";"TAB5",#N/A,TRUE,"GENERAL"}</definedName>
    <definedName name="____x5_2" hidden="1">{"TAB1",#N/A,TRUE,"GENERAL";"TAB2",#N/A,TRUE,"GENERAL";"TAB3",#N/A,TRUE,"GENERAL";"TAB4",#N/A,TRUE,"GENERAL";"TAB5",#N/A,TRUE,"GENERAL"}</definedName>
    <definedName name="____x5_3" hidden="1">{"TAB1",#N/A,TRUE,"GENERAL";"TAB2",#N/A,TRUE,"GENERAL";"TAB3",#N/A,TRUE,"GENERAL";"TAB4",#N/A,TRUE,"GENERAL";"TAB5",#N/A,TRUE,"GENERAL"}</definedName>
    <definedName name="____x6" hidden="1">{"TAB1",#N/A,TRUE,"GENERAL";"TAB2",#N/A,TRUE,"GENERAL";"TAB3",#N/A,TRUE,"GENERAL";"TAB4",#N/A,TRUE,"GENERAL";"TAB5",#N/A,TRUE,"GENERAL"}</definedName>
    <definedName name="____x6_1" hidden="1">{"TAB1",#N/A,TRUE,"GENERAL";"TAB2",#N/A,TRUE,"GENERAL";"TAB3",#N/A,TRUE,"GENERAL";"TAB4",#N/A,TRUE,"GENERAL";"TAB5",#N/A,TRUE,"GENERAL"}</definedName>
    <definedName name="____x6_2" hidden="1">{"TAB1",#N/A,TRUE,"GENERAL";"TAB2",#N/A,TRUE,"GENERAL";"TAB3",#N/A,TRUE,"GENERAL";"TAB4",#N/A,TRUE,"GENERAL";"TAB5",#N/A,TRUE,"GENERAL"}</definedName>
    <definedName name="____x6_3" hidden="1">{"TAB1",#N/A,TRUE,"GENERAL";"TAB2",#N/A,TRUE,"GENERAL";"TAB3",#N/A,TRUE,"GENERAL";"TAB4",#N/A,TRUE,"GENERAL";"TAB5",#N/A,TRUE,"GENERAL"}</definedName>
    <definedName name="____x7" hidden="1">{"TAB1",#N/A,TRUE,"GENERAL";"TAB2",#N/A,TRUE,"GENERAL";"TAB3",#N/A,TRUE,"GENERAL";"TAB4",#N/A,TRUE,"GENERAL";"TAB5",#N/A,TRUE,"GENERAL"}</definedName>
    <definedName name="____x7_1" hidden="1">{"TAB1",#N/A,TRUE,"GENERAL";"TAB2",#N/A,TRUE,"GENERAL";"TAB3",#N/A,TRUE,"GENERAL";"TAB4",#N/A,TRUE,"GENERAL";"TAB5",#N/A,TRUE,"GENERAL"}</definedName>
    <definedName name="____x7_2" hidden="1">{"TAB1",#N/A,TRUE,"GENERAL";"TAB2",#N/A,TRUE,"GENERAL";"TAB3",#N/A,TRUE,"GENERAL";"TAB4",#N/A,TRUE,"GENERAL";"TAB5",#N/A,TRUE,"GENERAL"}</definedName>
    <definedName name="____x7_3" hidden="1">{"TAB1",#N/A,TRUE,"GENERAL";"TAB2",#N/A,TRUE,"GENERAL";"TAB3",#N/A,TRUE,"GENERAL";"TAB4",#N/A,TRUE,"GENERAL";"TAB5",#N/A,TRUE,"GENERAL"}</definedName>
    <definedName name="____x8" hidden="1">{"via1",#N/A,TRUE,"general";"via2",#N/A,TRUE,"general";"via3",#N/A,TRUE,"general"}</definedName>
    <definedName name="____x8_1" hidden="1">{"via1",#N/A,TRUE,"general";"via2",#N/A,TRUE,"general";"via3",#N/A,TRUE,"general"}</definedName>
    <definedName name="____x8_2" hidden="1">{"via1",#N/A,TRUE,"general";"via2",#N/A,TRUE,"general";"via3",#N/A,TRUE,"general"}</definedName>
    <definedName name="____x8_3" hidden="1">{"via1",#N/A,TRUE,"general";"via2",#N/A,TRUE,"general";"via3",#N/A,TRUE,"general"}</definedName>
    <definedName name="____x9" hidden="1">{"TAB1",#N/A,TRUE,"GENERAL";"TAB2",#N/A,TRUE,"GENERAL";"TAB3",#N/A,TRUE,"GENERAL";"TAB4",#N/A,TRUE,"GENERAL";"TAB5",#N/A,TRUE,"GENERAL"}</definedName>
    <definedName name="____x9_1" hidden="1">{"TAB1",#N/A,TRUE,"GENERAL";"TAB2",#N/A,TRUE,"GENERAL";"TAB3",#N/A,TRUE,"GENERAL";"TAB4",#N/A,TRUE,"GENERAL";"TAB5",#N/A,TRUE,"GENERAL"}</definedName>
    <definedName name="____x9_2" hidden="1">{"TAB1",#N/A,TRUE,"GENERAL";"TAB2",#N/A,TRUE,"GENERAL";"TAB3",#N/A,TRUE,"GENERAL";"TAB4",#N/A,TRUE,"GENERAL";"TAB5",#N/A,TRUE,"GENERAL"}</definedName>
    <definedName name="____x9_3" hidden="1">{"TAB1",#N/A,TRUE,"GENERAL";"TAB2",#N/A,TRUE,"GENERAL";"TAB3",#N/A,TRUE,"GENERAL";"TAB4",#N/A,TRUE,"GENERAL";"TAB5",#N/A,TRUE,"GENERAL"}</definedName>
    <definedName name="____y2" hidden="1">{"TAB1",#N/A,TRUE,"GENERAL";"TAB2",#N/A,TRUE,"GENERAL";"TAB3",#N/A,TRUE,"GENERAL";"TAB4",#N/A,TRUE,"GENERAL";"TAB5",#N/A,TRUE,"GENERAL"}</definedName>
    <definedName name="____y2_1" hidden="1">{"TAB1",#N/A,TRUE,"GENERAL";"TAB2",#N/A,TRUE,"GENERAL";"TAB3",#N/A,TRUE,"GENERAL";"TAB4",#N/A,TRUE,"GENERAL";"TAB5",#N/A,TRUE,"GENERAL"}</definedName>
    <definedName name="____y2_2" hidden="1">{"TAB1",#N/A,TRUE,"GENERAL";"TAB2",#N/A,TRUE,"GENERAL";"TAB3",#N/A,TRUE,"GENERAL";"TAB4",#N/A,TRUE,"GENERAL";"TAB5",#N/A,TRUE,"GENERAL"}</definedName>
    <definedName name="____y2_3" hidden="1">{"TAB1",#N/A,TRUE,"GENERAL";"TAB2",#N/A,TRUE,"GENERAL";"TAB3",#N/A,TRUE,"GENERAL";"TAB4",#N/A,TRUE,"GENERAL";"TAB5",#N/A,TRUE,"GENERAL"}</definedName>
    <definedName name="____y3" hidden="1">{"via1",#N/A,TRUE,"general";"via2",#N/A,TRUE,"general";"via3",#N/A,TRUE,"general"}</definedName>
    <definedName name="____y3_1" hidden="1">{"via1",#N/A,TRUE,"general";"via2",#N/A,TRUE,"general";"via3",#N/A,TRUE,"general"}</definedName>
    <definedName name="____y3_2" hidden="1">{"via1",#N/A,TRUE,"general";"via2",#N/A,TRUE,"general";"via3",#N/A,TRUE,"general"}</definedName>
    <definedName name="____y3_3" hidden="1">{"via1",#N/A,TRUE,"general";"via2",#N/A,TRUE,"general";"via3",#N/A,TRUE,"general"}</definedName>
    <definedName name="____y4" hidden="1">{"via1",#N/A,TRUE,"general";"via2",#N/A,TRUE,"general";"via3",#N/A,TRUE,"general"}</definedName>
    <definedName name="____y4_1" hidden="1">{"via1",#N/A,TRUE,"general";"via2",#N/A,TRUE,"general";"via3",#N/A,TRUE,"general"}</definedName>
    <definedName name="____y4_2" hidden="1">{"via1",#N/A,TRUE,"general";"via2",#N/A,TRUE,"general";"via3",#N/A,TRUE,"general"}</definedName>
    <definedName name="____y4_3" hidden="1">{"via1",#N/A,TRUE,"general";"via2",#N/A,TRUE,"general";"via3",#N/A,TRUE,"general"}</definedName>
    <definedName name="____y5" hidden="1">{"TAB1",#N/A,TRUE,"GENERAL";"TAB2",#N/A,TRUE,"GENERAL";"TAB3",#N/A,TRUE,"GENERAL";"TAB4",#N/A,TRUE,"GENERAL";"TAB5",#N/A,TRUE,"GENERAL"}</definedName>
    <definedName name="____y5_1" hidden="1">{"TAB1",#N/A,TRUE,"GENERAL";"TAB2",#N/A,TRUE,"GENERAL";"TAB3",#N/A,TRUE,"GENERAL";"TAB4",#N/A,TRUE,"GENERAL";"TAB5",#N/A,TRUE,"GENERAL"}</definedName>
    <definedName name="____y5_2" hidden="1">{"TAB1",#N/A,TRUE,"GENERAL";"TAB2",#N/A,TRUE,"GENERAL";"TAB3",#N/A,TRUE,"GENERAL";"TAB4",#N/A,TRUE,"GENERAL";"TAB5",#N/A,TRUE,"GENERAL"}</definedName>
    <definedName name="____y5_3" hidden="1">{"TAB1",#N/A,TRUE,"GENERAL";"TAB2",#N/A,TRUE,"GENERAL";"TAB3",#N/A,TRUE,"GENERAL";"TAB4",#N/A,TRUE,"GENERAL";"TAB5",#N/A,TRUE,"GENERAL"}</definedName>
    <definedName name="____y6" hidden="1">{"via1",#N/A,TRUE,"general";"via2",#N/A,TRUE,"general";"via3",#N/A,TRUE,"general"}</definedName>
    <definedName name="____y6_1" hidden="1">{"via1",#N/A,TRUE,"general";"via2",#N/A,TRUE,"general";"via3",#N/A,TRUE,"general"}</definedName>
    <definedName name="____y6_2" hidden="1">{"via1",#N/A,TRUE,"general";"via2",#N/A,TRUE,"general";"via3",#N/A,TRUE,"general"}</definedName>
    <definedName name="____y6_3" hidden="1">{"via1",#N/A,TRUE,"general";"via2",#N/A,TRUE,"general";"via3",#N/A,TRUE,"general"}</definedName>
    <definedName name="____y7" hidden="1">{"via1",#N/A,TRUE,"general";"via2",#N/A,TRUE,"general";"via3",#N/A,TRUE,"general"}</definedName>
    <definedName name="____y7_1" hidden="1">{"via1",#N/A,TRUE,"general";"via2",#N/A,TRUE,"general";"via3",#N/A,TRUE,"general"}</definedName>
    <definedName name="____y7_2" hidden="1">{"via1",#N/A,TRUE,"general";"via2",#N/A,TRUE,"general";"via3",#N/A,TRUE,"general"}</definedName>
    <definedName name="____y7_3" hidden="1">{"via1",#N/A,TRUE,"general";"via2",#N/A,TRUE,"general";"via3",#N/A,TRUE,"general"}</definedName>
    <definedName name="____y8" hidden="1">{"via1",#N/A,TRUE,"general";"via2",#N/A,TRUE,"general";"via3",#N/A,TRUE,"general"}</definedName>
    <definedName name="____y8_1" hidden="1">{"via1",#N/A,TRUE,"general";"via2",#N/A,TRUE,"general";"via3",#N/A,TRUE,"general"}</definedName>
    <definedName name="____y8_2" hidden="1">{"via1",#N/A,TRUE,"general";"via2",#N/A,TRUE,"general";"via3",#N/A,TRUE,"general"}</definedName>
    <definedName name="____y8_3" hidden="1">{"via1",#N/A,TRUE,"general";"via2",#N/A,TRUE,"general";"via3",#N/A,TRUE,"general"}</definedName>
    <definedName name="____y9" hidden="1">{"TAB1",#N/A,TRUE,"GENERAL";"TAB2",#N/A,TRUE,"GENERAL";"TAB3",#N/A,TRUE,"GENERAL";"TAB4",#N/A,TRUE,"GENERAL";"TAB5",#N/A,TRUE,"GENERAL"}</definedName>
    <definedName name="____y9_1" hidden="1">{"TAB1",#N/A,TRUE,"GENERAL";"TAB2",#N/A,TRUE,"GENERAL";"TAB3",#N/A,TRUE,"GENERAL";"TAB4",#N/A,TRUE,"GENERAL";"TAB5",#N/A,TRUE,"GENERAL"}</definedName>
    <definedName name="____y9_2" hidden="1">{"TAB1",#N/A,TRUE,"GENERAL";"TAB2",#N/A,TRUE,"GENERAL";"TAB3",#N/A,TRUE,"GENERAL";"TAB4",#N/A,TRUE,"GENERAL";"TAB5",#N/A,TRUE,"GENERAL"}</definedName>
    <definedName name="____y9_3" hidden="1">{"TAB1",#N/A,TRUE,"GENERAL";"TAB2",#N/A,TRUE,"GENERAL";"TAB3",#N/A,TRUE,"GENERAL";"TAB4",#N/A,TRUE,"GENERAL";"TAB5",#N/A,TRUE,"GENERAL"}</definedName>
    <definedName name="____z1" hidden="1">{"TAB1",#N/A,TRUE,"GENERAL";"TAB2",#N/A,TRUE,"GENERAL";"TAB3",#N/A,TRUE,"GENERAL";"TAB4",#N/A,TRUE,"GENERAL";"TAB5",#N/A,TRUE,"GENERAL"}</definedName>
    <definedName name="____z1_1" hidden="1">{"TAB1",#N/A,TRUE,"GENERAL";"TAB2",#N/A,TRUE,"GENERAL";"TAB3",#N/A,TRUE,"GENERAL";"TAB4",#N/A,TRUE,"GENERAL";"TAB5",#N/A,TRUE,"GENERAL"}</definedName>
    <definedName name="____z1_2" hidden="1">{"TAB1",#N/A,TRUE,"GENERAL";"TAB2",#N/A,TRUE,"GENERAL";"TAB3",#N/A,TRUE,"GENERAL";"TAB4",#N/A,TRUE,"GENERAL";"TAB5",#N/A,TRUE,"GENERAL"}</definedName>
    <definedName name="____z1_3" hidden="1">{"TAB1",#N/A,TRUE,"GENERAL";"TAB2",#N/A,TRUE,"GENERAL";"TAB3",#N/A,TRUE,"GENERAL";"TAB4",#N/A,TRUE,"GENERAL";"TAB5",#N/A,TRUE,"GENERAL"}</definedName>
    <definedName name="____z2" hidden="1">{"via1",#N/A,TRUE,"general";"via2",#N/A,TRUE,"general";"via3",#N/A,TRUE,"general"}</definedName>
    <definedName name="____z2_1" hidden="1">{"via1",#N/A,TRUE,"general";"via2",#N/A,TRUE,"general";"via3",#N/A,TRUE,"general"}</definedName>
    <definedName name="____z2_2" hidden="1">{"via1",#N/A,TRUE,"general";"via2",#N/A,TRUE,"general";"via3",#N/A,TRUE,"general"}</definedName>
    <definedName name="____z2_3" hidden="1">{"via1",#N/A,TRUE,"general";"via2",#N/A,TRUE,"general";"via3",#N/A,TRUE,"general"}</definedName>
    <definedName name="____z3" hidden="1">{"via1",#N/A,TRUE,"general";"via2",#N/A,TRUE,"general";"via3",#N/A,TRUE,"general"}</definedName>
    <definedName name="____z3_1" hidden="1">{"via1",#N/A,TRUE,"general";"via2",#N/A,TRUE,"general";"via3",#N/A,TRUE,"general"}</definedName>
    <definedName name="____z3_2" hidden="1">{"via1",#N/A,TRUE,"general";"via2",#N/A,TRUE,"general";"via3",#N/A,TRUE,"general"}</definedName>
    <definedName name="____z3_3" hidden="1">{"via1",#N/A,TRUE,"general";"via2",#N/A,TRUE,"general";"via3",#N/A,TRUE,"general"}</definedName>
    <definedName name="____z4" hidden="1">{"TAB1",#N/A,TRUE,"GENERAL";"TAB2",#N/A,TRUE,"GENERAL";"TAB3",#N/A,TRUE,"GENERAL";"TAB4",#N/A,TRUE,"GENERAL";"TAB5",#N/A,TRUE,"GENERAL"}</definedName>
    <definedName name="____z4_1" hidden="1">{"TAB1",#N/A,TRUE,"GENERAL";"TAB2",#N/A,TRUE,"GENERAL";"TAB3",#N/A,TRUE,"GENERAL";"TAB4",#N/A,TRUE,"GENERAL";"TAB5",#N/A,TRUE,"GENERAL"}</definedName>
    <definedName name="____z4_2" hidden="1">{"TAB1",#N/A,TRUE,"GENERAL";"TAB2",#N/A,TRUE,"GENERAL";"TAB3",#N/A,TRUE,"GENERAL";"TAB4",#N/A,TRUE,"GENERAL";"TAB5",#N/A,TRUE,"GENERAL"}</definedName>
    <definedName name="____z4_3" hidden="1">{"TAB1",#N/A,TRUE,"GENERAL";"TAB2",#N/A,TRUE,"GENERAL";"TAB3",#N/A,TRUE,"GENERAL";"TAB4",#N/A,TRUE,"GENERAL";"TAB5",#N/A,TRUE,"GENERAL"}</definedName>
    <definedName name="____z5" hidden="1">{"via1",#N/A,TRUE,"general";"via2",#N/A,TRUE,"general";"via3",#N/A,TRUE,"general"}</definedName>
    <definedName name="____z5_1" hidden="1">{"via1",#N/A,TRUE,"general";"via2",#N/A,TRUE,"general";"via3",#N/A,TRUE,"general"}</definedName>
    <definedName name="____z5_2" hidden="1">{"via1",#N/A,TRUE,"general";"via2",#N/A,TRUE,"general";"via3",#N/A,TRUE,"general"}</definedName>
    <definedName name="____z5_3" hidden="1">{"via1",#N/A,TRUE,"general";"via2",#N/A,TRUE,"general";"via3",#N/A,TRUE,"general"}</definedName>
    <definedName name="____z6" hidden="1">{"TAB1",#N/A,TRUE,"GENERAL";"TAB2",#N/A,TRUE,"GENERAL";"TAB3",#N/A,TRUE,"GENERAL";"TAB4",#N/A,TRUE,"GENERAL";"TAB5",#N/A,TRUE,"GENERAL"}</definedName>
    <definedName name="____z6_1" hidden="1">{"TAB1",#N/A,TRUE,"GENERAL";"TAB2",#N/A,TRUE,"GENERAL";"TAB3",#N/A,TRUE,"GENERAL";"TAB4",#N/A,TRUE,"GENERAL";"TAB5",#N/A,TRUE,"GENERAL"}</definedName>
    <definedName name="____z6_2" hidden="1">{"TAB1",#N/A,TRUE,"GENERAL";"TAB2",#N/A,TRUE,"GENERAL";"TAB3",#N/A,TRUE,"GENERAL";"TAB4",#N/A,TRUE,"GENERAL";"TAB5",#N/A,TRUE,"GENERAL"}</definedName>
    <definedName name="____z6_3" hidden="1">{"TAB1",#N/A,TRUE,"GENERAL";"TAB2",#N/A,TRUE,"GENERAL";"TAB3",#N/A,TRUE,"GENERAL";"TAB4",#N/A,TRUE,"GENERAL";"TAB5",#N/A,TRUE,"GENERAL"}</definedName>
    <definedName name="___a1" hidden="1">{"TAB1",#N/A,TRUE,"GENERAL";"TAB2",#N/A,TRUE,"GENERAL";"TAB3",#N/A,TRUE,"GENERAL";"TAB4",#N/A,TRUE,"GENERAL";"TAB5",#N/A,TRUE,"GENERAL"}</definedName>
    <definedName name="___a1_1" hidden="1">{"TAB1",#N/A,TRUE,"GENERAL";"TAB2",#N/A,TRUE,"GENERAL";"TAB3",#N/A,TRUE,"GENERAL";"TAB4",#N/A,TRUE,"GENERAL";"TAB5",#N/A,TRUE,"GENERAL"}</definedName>
    <definedName name="___a1_2" hidden="1">{"TAB1",#N/A,TRUE,"GENERAL";"TAB2",#N/A,TRUE,"GENERAL";"TAB3",#N/A,TRUE,"GENERAL";"TAB4",#N/A,TRUE,"GENERAL";"TAB5",#N/A,TRUE,"GENERAL"}</definedName>
    <definedName name="___a1_3" hidden="1">{"TAB1",#N/A,TRUE,"GENERAL";"TAB2",#N/A,TRUE,"GENERAL";"TAB3",#N/A,TRUE,"GENERAL";"TAB4",#N/A,TRUE,"GENERAL";"TAB5",#N/A,TRUE,"GENERAL"}</definedName>
    <definedName name="___a3" hidden="1">{"TAB1",#N/A,TRUE,"GENERAL";"TAB2",#N/A,TRUE,"GENERAL";"TAB3",#N/A,TRUE,"GENERAL";"TAB4",#N/A,TRUE,"GENERAL";"TAB5",#N/A,TRUE,"GENERAL"}</definedName>
    <definedName name="___a3_1" hidden="1">{"TAB1",#N/A,TRUE,"GENERAL";"TAB2",#N/A,TRUE,"GENERAL";"TAB3",#N/A,TRUE,"GENERAL";"TAB4",#N/A,TRUE,"GENERAL";"TAB5",#N/A,TRUE,"GENERAL"}</definedName>
    <definedName name="___a3_2" hidden="1">{"TAB1",#N/A,TRUE,"GENERAL";"TAB2",#N/A,TRUE,"GENERAL";"TAB3",#N/A,TRUE,"GENERAL";"TAB4",#N/A,TRUE,"GENERAL";"TAB5",#N/A,TRUE,"GENERAL"}</definedName>
    <definedName name="___a3_3" hidden="1">{"TAB1",#N/A,TRUE,"GENERAL";"TAB2",#N/A,TRUE,"GENERAL";"TAB3",#N/A,TRUE,"GENERAL";"TAB4",#N/A,TRUE,"GENERAL";"TAB5",#N/A,TRUE,"GENERAL"}</definedName>
    <definedName name="___a4" hidden="1">{"via1",#N/A,TRUE,"general";"via2",#N/A,TRUE,"general";"via3",#N/A,TRUE,"general"}</definedName>
    <definedName name="___a4_1" hidden="1">{"via1",#N/A,TRUE,"general";"via2",#N/A,TRUE,"general";"via3",#N/A,TRUE,"general"}</definedName>
    <definedName name="___a4_2" hidden="1">{"via1",#N/A,TRUE,"general";"via2",#N/A,TRUE,"general";"via3",#N/A,TRUE,"general"}</definedName>
    <definedName name="___a4_3" hidden="1">{"via1",#N/A,TRUE,"general";"via2",#N/A,TRUE,"general";"via3",#N/A,TRUE,"general"}</definedName>
    <definedName name="___a5" hidden="1">{"TAB1",#N/A,TRUE,"GENERAL";"TAB2",#N/A,TRUE,"GENERAL";"TAB3",#N/A,TRUE,"GENERAL";"TAB4",#N/A,TRUE,"GENERAL";"TAB5",#N/A,TRUE,"GENERAL"}</definedName>
    <definedName name="___a5_1" hidden="1">{"TAB1",#N/A,TRUE,"GENERAL";"TAB2",#N/A,TRUE,"GENERAL";"TAB3",#N/A,TRUE,"GENERAL";"TAB4",#N/A,TRUE,"GENERAL";"TAB5",#N/A,TRUE,"GENERAL"}</definedName>
    <definedName name="___a5_2" hidden="1">{"TAB1",#N/A,TRUE,"GENERAL";"TAB2",#N/A,TRUE,"GENERAL";"TAB3",#N/A,TRUE,"GENERAL";"TAB4",#N/A,TRUE,"GENERAL";"TAB5",#N/A,TRUE,"GENERAL"}</definedName>
    <definedName name="___a5_3" hidden="1">{"TAB1",#N/A,TRUE,"GENERAL";"TAB2",#N/A,TRUE,"GENERAL";"TAB3",#N/A,TRUE,"GENERAL";"TAB4",#N/A,TRUE,"GENERAL";"TAB5",#N/A,TRUE,"GENERAL"}</definedName>
    <definedName name="___a6" hidden="1">{"TAB1",#N/A,TRUE,"GENERAL";"TAB2",#N/A,TRUE,"GENERAL";"TAB3",#N/A,TRUE,"GENERAL";"TAB4",#N/A,TRUE,"GENERAL";"TAB5",#N/A,TRUE,"GENERAL"}</definedName>
    <definedName name="___a6_1" hidden="1">{"TAB1",#N/A,TRUE,"GENERAL";"TAB2",#N/A,TRUE,"GENERAL";"TAB3",#N/A,TRUE,"GENERAL";"TAB4",#N/A,TRUE,"GENERAL";"TAB5",#N/A,TRUE,"GENERAL"}</definedName>
    <definedName name="___a6_2" hidden="1">{"TAB1",#N/A,TRUE,"GENERAL";"TAB2",#N/A,TRUE,"GENERAL";"TAB3",#N/A,TRUE,"GENERAL";"TAB4",#N/A,TRUE,"GENERAL";"TAB5",#N/A,TRUE,"GENERAL"}</definedName>
    <definedName name="___a6_3" hidden="1">{"TAB1",#N/A,TRUE,"GENERAL";"TAB2",#N/A,TRUE,"GENERAL";"TAB3",#N/A,TRUE,"GENERAL";"TAB4",#N/A,TRUE,"GENERAL";"TAB5",#N/A,TRUE,"GENERAL"}</definedName>
    <definedName name="___AFC1">[3]INV!$A$25:$D$28</definedName>
    <definedName name="___AFC3">[3]INV!$F$25:$I$28</definedName>
    <definedName name="___AFC5">[3]INV!$K$25:$N$28</definedName>
    <definedName name="___APU221">#REF!</definedName>
    <definedName name="___APU465" localSheetId="8">[4]!absc</definedName>
    <definedName name="___APU465" localSheetId="9">[4]!absc</definedName>
    <definedName name="___APU465" localSheetId="11">[4]!absc</definedName>
    <definedName name="___APU465" localSheetId="10">[4]!absc</definedName>
    <definedName name="___APU465" localSheetId="15">[4]!absc</definedName>
    <definedName name="___APU465" localSheetId="16">[4]!absc</definedName>
    <definedName name="___APU465" localSheetId="17">[4]!absc</definedName>
    <definedName name="___APU465" localSheetId="18">[4]!absc</definedName>
    <definedName name="___APU465" localSheetId="19">[4]!absc</definedName>
    <definedName name="___APU465" localSheetId="13">[4]!absc</definedName>
    <definedName name="___APU465" localSheetId="4">[4]!absc</definedName>
    <definedName name="___APU465" localSheetId="3">[4]!absc</definedName>
    <definedName name="___APU465">[4]!absc</definedName>
    <definedName name="___b2" hidden="1">{"TAB1",#N/A,TRUE,"GENERAL";"TAB2",#N/A,TRUE,"GENERAL";"TAB3",#N/A,TRUE,"GENERAL";"TAB4",#N/A,TRUE,"GENERAL";"TAB5",#N/A,TRUE,"GENERAL"}</definedName>
    <definedName name="___b2_1" hidden="1">{"TAB1",#N/A,TRUE,"GENERAL";"TAB2",#N/A,TRUE,"GENERAL";"TAB3",#N/A,TRUE,"GENERAL";"TAB4",#N/A,TRUE,"GENERAL";"TAB5",#N/A,TRUE,"GENERAL"}</definedName>
    <definedName name="___b2_2" hidden="1">{"TAB1",#N/A,TRUE,"GENERAL";"TAB2",#N/A,TRUE,"GENERAL";"TAB3",#N/A,TRUE,"GENERAL";"TAB4",#N/A,TRUE,"GENERAL";"TAB5",#N/A,TRUE,"GENERAL"}</definedName>
    <definedName name="___b2_3" hidden="1">{"TAB1",#N/A,TRUE,"GENERAL";"TAB2",#N/A,TRUE,"GENERAL";"TAB3",#N/A,TRUE,"GENERAL";"TAB4",#N/A,TRUE,"GENERAL";"TAB5",#N/A,TRUE,"GENERAL"}</definedName>
    <definedName name="___b3" hidden="1">{"TAB1",#N/A,TRUE,"GENERAL";"TAB2",#N/A,TRUE,"GENERAL";"TAB3",#N/A,TRUE,"GENERAL";"TAB4",#N/A,TRUE,"GENERAL";"TAB5",#N/A,TRUE,"GENERAL"}</definedName>
    <definedName name="___b3_1" hidden="1">{"TAB1",#N/A,TRUE,"GENERAL";"TAB2",#N/A,TRUE,"GENERAL";"TAB3",#N/A,TRUE,"GENERAL";"TAB4",#N/A,TRUE,"GENERAL";"TAB5",#N/A,TRUE,"GENERAL"}</definedName>
    <definedName name="___b3_2" hidden="1">{"TAB1",#N/A,TRUE,"GENERAL";"TAB2",#N/A,TRUE,"GENERAL";"TAB3",#N/A,TRUE,"GENERAL";"TAB4",#N/A,TRUE,"GENERAL";"TAB5",#N/A,TRUE,"GENERAL"}</definedName>
    <definedName name="___b3_3" hidden="1">{"TAB1",#N/A,TRUE,"GENERAL";"TAB2",#N/A,TRUE,"GENERAL";"TAB3",#N/A,TRUE,"GENERAL";"TAB4",#N/A,TRUE,"GENERAL";"TAB5",#N/A,TRUE,"GENERAL"}</definedName>
    <definedName name="___b4" hidden="1">{"TAB1",#N/A,TRUE,"GENERAL";"TAB2",#N/A,TRUE,"GENERAL";"TAB3",#N/A,TRUE,"GENERAL";"TAB4",#N/A,TRUE,"GENERAL";"TAB5",#N/A,TRUE,"GENERAL"}</definedName>
    <definedName name="___b4_1" hidden="1">{"TAB1",#N/A,TRUE,"GENERAL";"TAB2",#N/A,TRUE,"GENERAL";"TAB3",#N/A,TRUE,"GENERAL";"TAB4",#N/A,TRUE,"GENERAL";"TAB5",#N/A,TRUE,"GENERAL"}</definedName>
    <definedName name="___b4_2" hidden="1">{"TAB1",#N/A,TRUE,"GENERAL";"TAB2",#N/A,TRUE,"GENERAL";"TAB3",#N/A,TRUE,"GENERAL";"TAB4",#N/A,TRUE,"GENERAL";"TAB5",#N/A,TRUE,"GENERAL"}</definedName>
    <definedName name="___b4_3" hidden="1">{"TAB1",#N/A,TRUE,"GENERAL";"TAB2",#N/A,TRUE,"GENERAL";"TAB3",#N/A,TRUE,"GENERAL";"TAB4",#N/A,TRUE,"GENERAL";"TAB5",#N/A,TRUE,"GENERAL"}</definedName>
    <definedName name="___b5" hidden="1">{"TAB1",#N/A,TRUE,"GENERAL";"TAB2",#N/A,TRUE,"GENERAL";"TAB3",#N/A,TRUE,"GENERAL";"TAB4",#N/A,TRUE,"GENERAL";"TAB5",#N/A,TRUE,"GENERAL"}</definedName>
    <definedName name="___b5_1" hidden="1">{"TAB1",#N/A,TRUE,"GENERAL";"TAB2",#N/A,TRUE,"GENERAL";"TAB3",#N/A,TRUE,"GENERAL";"TAB4",#N/A,TRUE,"GENERAL";"TAB5",#N/A,TRUE,"GENERAL"}</definedName>
    <definedName name="___b5_2" hidden="1">{"TAB1",#N/A,TRUE,"GENERAL";"TAB2",#N/A,TRUE,"GENERAL";"TAB3",#N/A,TRUE,"GENERAL";"TAB4",#N/A,TRUE,"GENERAL";"TAB5",#N/A,TRUE,"GENERAL"}</definedName>
    <definedName name="___b5_3" hidden="1">{"TAB1",#N/A,TRUE,"GENERAL";"TAB2",#N/A,TRUE,"GENERAL";"TAB3",#N/A,TRUE,"GENERAL";"TAB4",#N/A,TRUE,"GENERAL";"TAB5",#N/A,TRUE,"GENERAL"}</definedName>
    <definedName name="___b6" hidden="1">{"TAB1",#N/A,TRUE,"GENERAL";"TAB2",#N/A,TRUE,"GENERAL";"TAB3",#N/A,TRUE,"GENERAL";"TAB4",#N/A,TRUE,"GENERAL";"TAB5",#N/A,TRUE,"GENERAL"}</definedName>
    <definedName name="___b6_1" hidden="1">{"TAB1",#N/A,TRUE,"GENERAL";"TAB2",#N/A,TRUE,"GENERAL";"TAB3",#N/A,TRUE,"GENERAL";"TAB4",#N/A,TRUE,"GENERAL";"TAB5",#N/A,TRUE,"GENERAL"}</definedName>
    <definedName name="___b6_2" hidden="1">{"TAB1",#N/A,TRUE,"GENERAL";"TAB2",#N/A,TRUE,"GENERAL";"TAB3",#N/A,TRUE,"GENERAL";"TAB4",#N/A,TRUE,"GENERAL";"TAB5",#N/A,TRUE,"GENERAL"}</definedName>
    <definedName name="___b6_3" hidden="1">{"TAB1",#N/A,TRUE,"GENERAL";"TAB2",#N/A,TRUE,"GENERAL";"TAB3",#N/A,TRUE,"GENERAL";"TAB4",#N/A,TRUE,"GENERAL";"TAB5",#N/A,TRUE,"GENERAL"}</definedName>
    <definedName name="___b7" hidden="1">{"via1",#N/A,TRUE,"general";"via2",#N/A,TRUE,"general";"via3",#N/A,TRUE,"general"}</definedName>
    <definedName name="___b7_1" hidden="1">{"via1",#N/A,TRUE,"general";"via2",#N/A,TRUE,"general";"via3",#N/A,TRUE,"general"}</definedName>
    <definedName name="___b7_2" hidden="1">{"via1",#N/A,TRUE,"general";"via2",#N/A,TRUE,"general";"via3",#N/A,TRUE,"general"}</definedName>
    <definedName name="___b7_3" hidden="1">{"via1",#N/A,TRUE,"general";"via2",#N/A,TRUE,"general";"via3",#N/A,TRUE,"general"}</definedName>
    <definedName name="___b8" hidden="1">{"via1",#N/A,TRUE,"general";"via2",#N/A,TRUE,"general";"via3",#N/A,TRUE,"general"}</definedName>
    <definedName name="___b8_1" hidden="1">{"via1",#N/A,TRUE,"general";"via2",#N/A,TRUE,"general";"via3",#N/A,TRUE,"general"}</definedName>
    <definedName name="___b8_2" hidden="1">{"via1",#N/A,TRUE,"general";"via2",#N/A,TRUE,"general";"via3",#N/A,TRUE,"general"}</definedName>
    <definedName name="___b8_3" hidden="1">{"via1",#N/A,TRUE,"general";"via2",#N/A,TRUE,"general";"via3",#N/A,TRUE,"general"}</definedName>
    <definedName name="___bb9" hidden="1">{"TAB1",#N/A,TRUE,"GENERAL";"TAB2",#N/A,TRUE,"GENERAL";"TAB3",#N/A,TRUE,"GENERAL";"TAB4",#N/A,TRUE,"GENERAL";"TAB5",#N/A,TRUE,"GENERAL"}</definedName>
    <definedName name="___bb9_1" hidden="1">{"TAB1",#N/A,TRUE,"GENERAL";"TAB2",#N/A,TRUE,"GENERAL";"TAB3",#N/A,TRUE,"GENERAL";"TAB4",#N/A,TRUE,"GENERAL";"TAB5",#N/A,TRUE,"GENERAL"}</definedName>
    <definedName name="___bb9_2" hidden="1">{"TAB1",#N/A,TRUE,"GENERAL";"TAB2",#N/A,TRUE,"GENERAL";"TAB3",#N/A,TRUE,"GENERAL";"TAB4",#N/A,TRUE,"GENERAL";"TAB5",#N/A,TRUE,"GENERAL"}</definedName>
    <definedName name="___bb9_3" hidden="1">{"TAB1",#N/A,TRUE,"GENERAL";"TAB2",#N/A,TRUE,"GENERAL";"TAB3",#N/A,TRUE,"GENERAL";"TAB4",#N/A,TRUE,"GENERAL";"TAB5",#N/A,TRUE,"GENERAL"}</definedName>
    <definedName name="___bgb5" hidden="1">{"TAB1",#N/A,TRUE,"GENERAL";"TAB2",#N/A,TRUE,"GENERAL";"TAB3",#N/A,TRUE,"GENERAL";"TAB4",#N/A,TRUE,"GENERAL";"TAB5",#N/A,TRUE,"GENERAL"}</definedName>
    <definedName name="___bgb5_1" hidden="1">{"TAB1",#N/A,TRUE,"GENERAL";"TAB2",#N/A,TRUE,"GENERAL";"TAB3",#N/A,TRUE,"GENERAL";"TAB4",#N/A,TRUE,"GENERAL";"TAB5",#N/A,TRUE,"GENERAL"}</definedName>
    <definedName name="___bgb5_2" hidden="1">{"TAB1",#N/A,TRUE,"GENERAL";"TAB2",#N/A,TRUE,"GENERAL";"TAB3",#N/A,TRUE,"GENERAL";"TAB4",#N/A,TRUE,"GENERAL";"TAB5",#N/A,TRUE,"GENERAL"}</definedName>
    <definedName name="___bgb5_3" hidden="1">{"TAB1",#N/A,TRUE,"GENERAL";"TAB2",#N/A,TRUE,"GENERAL";"TAB3",#N/A,TRUE,"GENERAL";"TAB4",#N/A,TRUE,"GENERAL";"TAB5",#N/A,TRUE,"GENERAL"}</definedName>
    <definedName name="___BGC1">[3]INV!$A$5:$D$8</definedName>
    <definedName name="___BGC3">[3]INV!$F$5:$I$8</definedName>
    <definedName name="___BGC5">[3]INV!$K$5:$N$8</definedName>
    <definedName name="___CAC1">[3]INV!$A$19:$D$22</definedName>
    <definedName name="___CAC3">[3]INV!$F$19:$I$22</definedName>
    <definedName name="___CAC5">[3]INV!$K$19:$N$22</definedName>
    <definedName name="___EST12">#REF!</definedName>
    <definedName name="___g2" hidden="1">{"TAB1",#N/A,TRUE,"GENERAL";"TAB2",#N/A,TRUE,"GENERAL";"TAB3",#N/A,TRUE,"GENERAL";"TAB4",#N/A,TRUE,"GENERAL";"TAB5",#N/A,TRUE,"GENERAL"}</definedName>
    <definedName name="___g2_1" hidden="1">{"TAB1",#N/A,TRUE,"GENERAL";"TAB2",#N/A,TRUE,"GENERAL";"TAB3",#N/A,TRUE,"GENERAL";"TAB4",#N/A,TRUE,"GENERAL";"TAB5",#N/A,TRUE,"GENERAL"}</definedName>
    <definedName name="___g2_2" hidden="1">{"TAB1",#N/A,TRUE,"GENERAL";"TAB2",#N/A,TRUE,"GENERAL";"TAB3",#N/A,TRUE,"GENERAL";"TAB4",#N/A,TRUE,"GENERAL";"TAB5",#N/A,TRUE,"GENERAL"}</definedName>
    <definedName name="___g2_3" hidden="1">{"TAB1",#N/A,TRUE,"GENERAL";"TAB2",#N/A,TRUE,"GENERAL";"TAB3",#N/A,TRUE,"GENERAL";"TAB4",#N/A,TRUE,"GENERAL";"TAB5",#N/A,TRUE,"GENERAL"}</definedName>
    <definedName name="___g3" hidden="1">{"via1",#N/A,TRUE,"general";"via2",#N/A,TRUE,"general";"via3",#N/A,TRUE,"general"}</definedName>
    <definedName name="___g3_1" hidden="1">{"via1",#N/A,TRUE,"general";"via2",#N/A,TRUE,"general";"via3",#N/A,TRUE,"general"}</definedName>
    <definedName name="___g3_2" hidden="1">{"via1",#N/A,TRUE,"general";"via2",#N/A,TRUE,"general";"via3",#N/A,TRUE,"general"}</definedName>
    <definedName name="___g3_3" hidden="1">{"via1",#N/A,TRUE,"general";"via2",#N/A,TRUE,"general";"via3",#N/A,TRUE,"general"}</definedName>
    <definedName name="___g4" hidden="1">{"via1",#N/A,TRUE,"general";"via2",#N/A,TRUE,"general";"via3",#N/A,TRUE,"general"}</definedName>
    <definedName name="___g4_1" hidden="1">{"via1",#N/A,TRUE,"general";"via2",#N/A,TRUE,"general";"via3",#N/A,TRUE,"general"}</definedName>
    <definedName name="___g4_2" hidden="1">{"via1",#N/A,TRUE,"general";"via2",#N/A,TRUE,"general";"via3",#N/A,TRUE,"general"}</definedName>
    <definedName name="___g4_3" hidden="1">{"via1",#N/A,TRUE,"general";"via2",#N/A,TRUE,"general";"via3",#N/A,TRUE,"general"}</definedName>
    <definedName name="___g5" hidden="1">{"via1",#N/A,TRUE,"general";"via2",#N/A,TRUE,"general";"via3",#N/A,TRUE,"general"}</definedName>
    <definedName name="___g5_1" hidden="1">{"via1",#N/A,TRUE,"general";"via2",#N/A,TRUE,"general";"via3",#N/A,TRUE,"general"}</definedName>
    <definedName name="___g5_2" hidden="1">{"via1",#N/A,TRUE,"general";"via2",#N/A,TRUE,"general";"via3",#N/A,TRUE,"general"}</definedName>
    <definedName name="___g5_3" hidden="1">{"via1",#N/A,TRUE,"general";"via2",#N/A,TRUE,"general";"via3",#N/A,TRUE,"general"}</definedName>
    <definedName name="___g6" hidden="1">{"via1",#N/A,TRUE,"general";"via2",#N/A,TRUE,"general";"via3",#N/A,TRUE,"general"}</definedName>
    <definedName name="___g6_1" hidden="1">{"via1",#N/A,TRUE,"general";"via2",#N/A,TRUE,"general";"via3",#N/A,TRUE,"general"}</definedName>
    <definedName name="___g6_2" hidden="1">{"via1",#N/A,TRUE,"general";"via2",#N/A,TRUE,"general";"via3",#N/A,TRUE,"general"}</definedName>
    <definedName name="___g6_3" hidden="1">{"via1",#N/A,TRUE,"general";"via2",#N/A,TRUE,"general";"via3",#N/A,TRUE,"general"}</definedName>
    <definedName name="___g7" hidden="1">{"TAB1",#N/A,TRUE,"GENERAL";"TAB2",#N/A,TRUE,"GENERAL";"TAB3",#N/A,TRUE,"GENERAL";"TAB4",#N/A,TRUE,"GENERAL";"TAB5",#N/A,TRUE,"GENERAL"}</definedName>
    <definedName name="___g7_1" hidden="1">{"TAB1",#N/A,TRUE,"GENERAL";"TAB2",#N/A,TRUE,"GENERAL";"TAB3",#N/A,TRUE,"GENERAL";"TAB4",#N/A,TRUE,"GENERAL";"TAB5",#N/A,TRUE,"GENERAL"}</definedName>
    <definedName name="___g7_2" hidden="1">{"TAB1",#N/A,TRUE,"GENERAL";"TAB2",#N/A,TRUE,"GENERAL";"TAB3",#N/A,TRUE,"GENERAL";"TAB4",#N/A,TRUE,"GENERAL";"TAB5",#N/A,TRUE,"GENERAL"}</definedName>
    <definedName name="___g7_3" hidden="1">{"TAB1",#N/A,TRUE,"GENERAL";"TAB2",#N/A,TRUE,"GENERAL";"TAB3",#N/A,TRUE,"GENERAL";"TAB4",#N/A,TRUE,"GENERAL";"TAB5",#N/A,TRUE,"GENERAL"}</definedName>
    <definedName name="___GR1" hidden="1">{"TAB1",#N/A,TRUE,"GENERAL";"TAB2",#N/A,TRUE,"GENERAL";"TAB3",#N/A,TRUE,"GENERAL";"TAB4",#N/A,TRUE,"GENERAL";"TAB5",#N/A,TRUE,"GENERAL"}</definedName>
    <definedName name="___GR1_1" hidden="1">{"TAB1",#N/A,TRUE,"GENERAL";"TAB2",#N/A,TRUE,"GENERAL";"TAB3",#N/A,TRUE,"GENERAL";"TAB4",#N/A,TRUE,"GENERAL";"TAB5",#N/A,TRUE,"GENERAL"}</definedName>
    <definedName name="___GR1_2" hidden="1">{"TAB1",#N/A,TRUE,"GENERAL";"TAB2",#N/A,TRUE,"GENERAL";"TAB3",#N/A,TRUE,"GENERAL";"TAB4",#N/A,TRUE,"GENERAL";"TAB5",#N/A,TRUE,"GENERAL"}</definedName>
    <definedName name="___GR1_3" hidden="1">{"TAB1",#N/A,TRUE,"GENERAL";"TAB2",#N/A,TRUE,"GENERAL";"TAB3",#N/A,TRUE,"GENERAL";"TAB4",#N/A,TRUE,"GENERAL";"TAB5",#N/A,TRUE,"GENERAL"}</definedName>
    <definedName name="___gtr4" hidden="1">{"via1",#N/A,TRUE,"general";"via2",#N/A,TRUE,"general";"via3",#N/A,TRUE,"general"}</definedName>
    <definedName name="___gtr4_1" hidden="1">{"via1",#N/A,TRUE,"general";"via2",#N/A,TRUE,"general";"via3",#N/A,TRUE,"general"}</definedName>
    <definedName name="___gtr4_2" hidden="1">{"via1",#N/A,TRUE,"general";"via2",#N/A,TRUE,"general";"via3",#N/A,TRUE,"general"}</definedName>
    <definedName name="___gtr4_3" hidden="1">{"via1",#N/A,TRUE,"general";"via2",#N/A,TRUE,"general";"via3",#N/A,TRUE,"general"}</definedName>
    <definedName name="___h2" hidden="1">{"via1",#N/A,TRUE,"general";"via2",#N/A,TRUE,"general";"via3",#N/A,TRUE,"general"}</definedName>
    <definedName name="___h2_1" hidden="1">{"via1",#N/A,TRUE,"general";"via2",#N/A,TRUE,"general";"via3",#N/A,TRUE,"general"}</definedName>
    <definedName name="___h2_2" hidden="1">{"via1",#N/A,TRUE,"general";"via2",#N/A,TRUE,"general";"via3",#N/A,TRUE,"general"}</definedName>
    <definedName name="___h2_3" hidden="1">{"via1",#N/A,TRUE,"general";"via2",#N/A,TRUE,"general";"via3",#N/A,TRUE,"general"}</definedName>
    <definedName name="___h3" hidden="1">{"via1",#N/A,TRUE,"general";"via2",#N/A,TRUE,"general";"via3",#N/A,TRUE,"general"}</definedName>
    <definedName name="___h3_1" hidden="1">{"via1",#N/A,TRUE,"general";"via2",#N/A,TRUE,"general";"via3",#N/A,TRUE,"general"}</definedName>
    <definedName name="___h3_2" hidden="1">{"via1",#N/A,TRUE,"general";"via2",#N/A,TRUE,"general";"via3",#N/A,TRUE,"general"}</definedName>
    <definedName name="___h3_3" hidden="1">{"via1",#N/A,TRUE,"general";"via2",#N/A,TRUE,"general";"via3",#N/A,TRUE,"general"}</definedName>
    <definedName name="___h4" hidden="1">{"TAB1",#N/A,TRUE,"GENERAL";"TAB2",#N/A,TRUE,"GENERAL";"TAB3",#N/A,TRUE,"GENERAL";"TAB4",#N/A,TRUE,"GENERAL";"TAB5",#N/A,TRUE,"GENERAL"}</definedName>
    <definedName name="___h4_1" hidden="1">{"TAB1",#N/A,TRUE,"GENERAL";"TAB2",#N/A,TRUE,"GENERAL";"TAB3",#N/A,TRUE,"GENERAL";"TAB4",#N/A,TRUE,"GENERAL";"TAB5",#N/A,TRUE,"GENERAL"}</definedName>
    <definedName name="___h4_2" hidden="1">{"TAB1",#N/A,TRUE,"GENERAL";"TAB2",#N/A,TRUE,"GENERAL";"TAB3",#N/A,TRUE,"GENERAL";"TAB4",#N/A,TRUE,"GENERAL";"TAB5",#N/A,TRUE,"GENERAL"}</definedName>
    <definedName name="___h4_3" hidden="1">{"TAB1",#N/A,TRUE,"GENERAL";"TAB2",#N/A,TRUE,"GENERAL";"TAB3",#N/A,TRUE,"GENERAL";"TAB4",#N/A,TRUE,"GENERAL";"TAB5",#N/A,TRUE,"GENERAL"}</definedName>
    <definedName name="___h5" hidden="1">{"TAB1",#N/A,TRUE,"GENERAL";"TAB2",#N/A,TRUE,"GENERAL";"TAB3",#N/A,TRUE,"GENERAL";"TAB4",#N/A,TRUE,"GENERAL";"TAB5",#N/A,TRUE,"GENERAL"}</definedName>
    <definedName name="___h5_1" hidden="1">{"TAB1",#N/A,TRUE,"GENERAL";"TAB2",#N/A,TRUE,"GENERAL";"TAB3",#N/A,TRUE,"GENERAL";"TAB4",#N/A,TRUE,"GENERAL";"TAB5",#N/A,TRUE,"GENERAL"}</definedName>
    <definedName name="___h5_2" hidden="1">{"TAB1",#N/A,TRUE,"GENERAL";"TAB2",#N/A,TRUE,"GENERAL";"TAB3",#N/A,TRUE,"GENERAL";"TAB4",#N/A,TRUE,"GENERAL";"TAB5",#N/A,TRUE,"GENERAL"}</definedName>
    <definedName name="___h5_3" hidden="1">{"TAB1",#N/A,TRUE,"GENERAL";"TAB2",#N/A,TRUE,"GENERAL";"TAB3",#N/A,TRUE,"GENERAL";"TAB4",#N/A,TRUE,"GENERAL";"TAB5",#N/A,TRUE,"GENERAL"}</definedName>
    <definedName name="___h6" hidden="1">{"via1",#N/A,TRUE,"general";"via2",#N/A,TRUE,"general";"via3",#N/A,TRUE,"general"}</definedName>
    <definedName name="___h6_1" hidden="1">{"via1",#N/A,TRUE,"general";"via2",#N/A,TRUE,"general";"via3",#N/A,TRUE,"general"}</definedName>
    <definedName name="___h6_2" hidden="1">{"via1",#N/A,TRUE,"general";"via2",#N/A,TRUE,"general";"via3",#N/A,TRUE,"general"}</definedName>
    <definedName name="___h6_3" hidden="1">{"via1",#N/A,TRUE,"general";"via2",#N/A,TRUE,"general";"via3",#N/A,TRUE,"general"}</definedName>
    <definedName name="___h7" hidden="1">{"TAB1",#N/A,TRUE,"GENERAL";"TAB2",#N/A,TRUE,"GENERAL";"TAB3",#N/A,TRUE,"GENERAL";"TAB4",#N/A,TRUE,"GENERAL";"TAB5",#N/A,TRUE,"GENERAL"}</definedName>
    <definedName name="___h7_1" hidden="1">{"TAB1",#N/A,TRUE,"GENERAL";"TAB2",#N/A,TRUE,"GENERAL";"TAB3",#N/A,TRUE,"GENERAL";"TAB4",#N/A,TRUE,"GENERAL";"TAB5",#N/A,TRUE,"GENERAL"}</definedName>
    <definedName name="___h7_2" hidden="1">{"TAB1",#N/A,TRUE,"GENERAL";"TAB2",#N/A,TRUE,"GENERAL";"TAB3",#N/A,TRUE,"GENERAL";"TAB4",#N/A,TRUE,"GENERAL";"TAB5",#N/A,TRUE,"GENERAL"}</definedName>
    <definedName name="___h7_3" hidden="1">{"TAB1",#N/A,TRUE,"GENERAL";"TAB2",#N/A,TRUE,"GENERAL";"TAB3",#N/A,TRUE,"GENERAL";"TAB4",#N/A,TRUE,"GENERAL";"TAB5",#N/A,TRUE,"GENERAL"}</definedName>
    <definedName name="___h8" hidden="1">{"via1",#N/A,TRUE,"general";"via2",#N/A,TRUE,"general";"via3",#N/A,TRUE,"general"}</definedName>
    <definedName name="___h8_1" hidden="1">{"via1",#N/A,TRUE,"general";"via2",#N/A,TRUE,"general";"via3",#N/A,TRUE,"general"}</definedName>
    <definedName name="___h8_2" hidden="1">{"via1",#N/A,TRUE,"general";"via2",#N/A,TRUE,"general";"via3",#N/A,TRUE,"general"}</definedName>
    <definedName name="___h8_3" hidden="1">{"via1",#N/A,TRUE,"general";"via2",#N/A,TRUE,"general";"via3",#N/A,TRUE,"general"}</definedName>
    <definedName name="___hfh7" hidden="1">{"via1",#N/A,TRUE,"general";"via2",#N/A,TRUE,"general";"via3",#N/A,TRUE,"general"}</definedName>
    <definedName name="___hfh7_1" hidden="1">{"via1",#N/A,TRUE,"general";"via2",#N/A,TRUE,"general";"via3",#N/A,TRUE,"general"}</definedName>
    <definedName name="___hfh7_2" hidden="1">{"via1",#N/A,TRUE,"general";"via2",#N/A,TRUE,"general";"via3",#N/A,TRUE,"general"}</definedName>
    <definedName name="___hfh7_3" hidden="1">{"via1",#N/A,TRUE,"general";"via2",#N/A,TRUE,"general";"via3",#N/A,TRUE,"general"}</definedName>
    <definedName name="___i4" hidden="1">{"via1",#N/A,TRUE,"general";"via2",#N/A,TRUE,"general";"via3",#N/A,TRUE,"general"}</definedName>
    <definedName name="___i4_1" hidden="1">{"via1",#N/A,TRUE,"general";"via2",#N/A,TRUE,"general";"via3",#N/A,TRUE,"general"}</definedName>
    <definedName name="___i4_2" hidden="1">{"via1",#N/A,TRUE,"general";"via2",#N/A,TRUE,"general";"via3",#N/A,TRUE,"general"}</definedName>
    <definedName name="___i4_3" hidden="1">{"via1",#N/A,TRUE,"general";"via2",#N/A,TRUE,"general";"via3",#N/A,TRUE,"general"}</definedName>
    <definedName name="___i5" hidden="1">{"TAB1",#N/A,TRUE,"GENERAL";"TAB2",#N/A,TRUE,"GENERAL";"TAB3",#N/A,TRUE,"GENERAL";"TAB4",#N/A,TRUE,"GENERAL";"TAB5",#N/A,TRUE,"GENERAL"}</definedName>
    <definedName name="___i5_1" hidden="1">{"TAB1",#N/A,TRUE,"GENERAL";"TAB2",#N/A,TRUE,"GENERAL";"TAB3",#N/A,TRUE,"GENERAL";"TAB4",#N/A,TRUE,"GENERAL";"TAB5",#N/A,TRUE,"GENERAL"}</definedName>
    <definedName name="___i5_2" hidden="1">{"TAB1",#N/A,TRUE,"GENERAL";"TAB2",#N/A,TRUE,"GENERAL";"TAB3",#N/A,TRUE,"GENERAL";"TAB4",#N/A,TRUE,"GENERAL";"TAB5",#N/A,TRUE,"GENERAL"}</definedName>
    <definedName name="___i5_3" hidden="1">{"TAB1",#N/A,TRUE,"GENERAL";"TAB2",#N/A,TRUE,"GENERAL";"TAB3",#N/A,TRUE,"GENERAL";"TAB4",#N/A,TRUE,"GENERAL";"TAB5",#N/A,TRUE,"GENERAL"}</definedName>
    <definedName name="___i6" hidden="1">{"TAB1",#N/A,TRUE,"GENERAL";"TAB2",#N/A,TRUE,"GENERAL";"TAB3",#N/A,TRUE,"GENERAL";"TAB4",#N/A,TRUE,"GENERAL";"TAB5",#N/A,TRUE,"GENERAL"}</definedName>
    <definedName name="___i6_1" hidden="1">{"TAB1",#N/A,TRUE,"GENERAL";"TAB2",#N/A,TRUE,"GENERAL";"TAB3",#N/A,TRUE,"GENERAL";"TAB4",#N/A,TRUE,"GENERAL";"TAB5",#N/A,TRUE,"GENERAL"}</definedName>
    <definedName name="___i6_2" hidden="1">{"TAB1",#N/A,TRUE,"GENERAL";"TAB2",#N/A,TRUE,"GENERAL";"TAB3",#N/A,TRUE,"GENERAL";"TAB4",#N/A,TRUE,"GENERAL";"TAB5",#N/A,TRUE,"GENERAL"}</definedName>
    <definedName name="___i6_3" hidden="1">{"TAB1",#N/A,TRUE,"GENERAL";"TAB2",#N/A,TRUE,"GENERAL";"TAB3",#N/A,TRUE,"GENERAL";"TAB4",#N/A,TRUE,"GENERAL";"TAB5",#N/A,TRUE,"GENERAL"}</definedName>
    <definedName name="___i7" hidden="1">{"via1",#N/A,TRUE,"general";"via2",#N/A,TRUE,"general";"via3",#N/A,TRUE,"general"}</definedName>
    <definedName name="___i7_1" hidden="1">{"via1",#N/A,TRUE,"general";"via2",#N/A,TRUE,"general";"via3",#N/A,TRUE,"general"}</definedName>
    <definedName name="___i7_2" hidden="1">{"via1",#N/A,TRUE,"general";"via2",#N/A,TRUE,"general";"via3",#N/A,TRUE,"general"}</definedName>
    <definedName name="___i7_3" hidden="1">{"via1",#N/A,TRUE,"general";"via2",#N/A,TRUE,"general";"via3",#N/A,TRUE,"general"}</definedName>
    <definedName name="___i77" hidden="1">{"TAB1",#N/A,TRUE,"GENERAL";"TAB2",#N/A,TRUE,"GENERAL";"TAB3",#N/A,TRUE,"GENERAL";"TAB4",#N/A,TRUE,"GENERAL";"TAB5",#N/A,TRUE,"GENERAL"}</definedName>
    <definedName name="___i77_1" hidden="1">{"TAB1",#N/A,TRUE,"GENERAL";"TAB2",#N/A,TRUE,"GENERAL";"TAB3",#N/A,TRUE,"GENERAL";"TAB4",#N/A,TRUE,"GENERAL";"TAB5",#N/A,TRUE,"GENERAL"}</definedName>
    <definedName name="___i77_2" hidden="1">{"TAB1",#N/A,TRUE,"GENERAL";"TAB2",#N/A,TRUE,"GENERAL";"TAB3",#N/A,TRUE,"GENERAL";"TAB4",#N/A,TRUE,"GENERAL";"TAB5",#N/A,TRUE,"GENERAL"}</definedName>
    <definedName name="___i77_3" hidden="1">{"TAB1",#N/A,TRUE,"GENERAL";"TAB2",#N/A,TRUE,"GENERAL";"TAB3",#N/A,TRUE,"GENERAL";"TAB4",#N/A,TRUE,"GENERAL";"TAB5",#N/A,TRUE,"GENERAL"}</definedName>
    <definedName name="___i8" hidden="1">{"via1",#N/A,TRUE,"general";"via2",#N/A,TRUE,"general";"via3",#N/A,TRUE,"general"}</definedName>
    <definedName name="___i8_1" hidden="1">{"via1",#N/A,TRUE,"general";"via2",#N/A,TRUE,"general";"via3",#N/A,TRUE,"general"}</definedName>
    <definedName name="___i8_2" hidden="1">{"via1",#N/A,TRUE,"general";"via2",#N/A,TRUE,"general";"via3",#N/A,TRUE,"general"}</definedName>
    <definedName name="___i8_3" hidden="1">{"via1",#N/A,TRUE,"general";"via2",#N/A,TRUE,"general";"via3",#N/A,TRUE,"general"}</definedName>
    <definedName name="___i9" hidden="1">{"TAB1",#N/A,TRUE,"GENERAL";"TAB2",#N/A,TRUE,"GENERAL";"TAB3",#N/A,TRUE,"GENERAL";"TAB4",#N/A,TRUE,"GENERAL";"TAB5",#N/A,TRUE,"GENERAL"}</definedName>
    <definedName name="___i9_1" hidden="1">{"TAB1",#N/A,TRUE,"GENERAL";"TAB2",#N/A,TRUE,"GENERAL";"TAB3",#N/A,TRUE,"GENERAL";"TAB4",#N/A,TRUE,"GENERAL";"TAB5",#N/A,TRUE,"GENERAL"}</definedName>
    <definedName name="___i9_2" hidden="1">{"TAB1",#N/A,TRUE,"GENERAL";"TAB2",#N/A,TRUE,"GENERAL";"TAB3",#N/A,TRUE,"GENERAL";"TAB4",#N/A,TRUE,"GENERAL";"TAB5",#N/A,TRUE,"GENERAL"}</definedName>
    <definedName name="___i9_3" hidden="1">{"TAB1",#N/A,TRUE,"GENERAL";"TAB2",#N/A,TRUE,"GENERAL";"TAB3",#N/A,TRUE,"GENERAL";"TAB4",#N/A,TRUE,"GENERAL";"TAB5",#N/A,TRUE,"GENERAL"}</definedName>
    <definedName name="___INF1">#REF!</definedName>
    <definedName name="___k3" hidden="1">{"TAB1",#N/A,TRUE,"GENERAL";"TAB2",#N/A,TRUE,"GENERAL";"TAB3",#N/A,TRUE,"GENERAL";"TAB4",#N/A,TRUE,"GENERAL";"TAB5",#N/A,TRUE,"GENERAL"}</definedName>
    <definedName name="___k3_1" hidden="1">{"TAB1",#N/A,TRUE,"GENERAL";"TAB2",#N/A,TRUE,"GENERAL";"TAB3",#N/A,TRUE,"GENERAL";"TAB4",#N/A,TRUE,"GENERAL";"TAB5",#N/A,TRUE,"GENERAL"}</definedName>
    <definedName name="___k3_2" hidden="1">{"TAB1",#N/A,TRUE,"GENERAL";"TAB2",#N/A,TRUE,"GENERAL";"TAB3",#N/A,TRUE,"GENERAL";"TAB4",#N/A,TRUE,"GENERAL";"TAB5",#N/A,TRUE,"GENERAL"}</definedName>
    <definedName name="___k3_3" hidden="1">{"TAB1",#N/A,TRUE,"GENERAL";"TAB2",#N/A,TRUE,"GENERAL";"TAB3",#N/A,TRUE,"GENERAL";"TAB4",#N/A,TRUE,"GENERAL";"TAB5",#N/A,TRUE,"GENERAL"}</definedName>
    <definedName name="___k4" hidden="1">{"via1",#N/A,TRUE,"general";"via2",#N/A,TRUE,"general";"via3",#N/A,TRUE,"general"}</definedName>
    <definedName name="___k4_1" hidden="1">{"via1",#N/A,TRUE,"general";"via2",#N/A,TRUE,"general";"via3",#N/A,TRUE,"general"}</definedName>
    <definedName name="___k4_2" hidden="1">{"via1",#N/A,TRUE,"general";"via2",#N/A,TRUE,"general";"via3",#N/A,TRUE,"general"}</definedName>
    <definedName name="___k4_3" hidden="1">{"via1",#N/A,TRUE,"general";"via2",#N/A,TRUE,"general";"via3",#N/A,TRUE,"general"}</definedName>
    <definedName name="___k5" hidden="1">{"via1",#N/A,TRUE,"general";"via2",#N/A,TRUE,"general";"via3",#N/A,TRUE,"general"}</definedName>
    <definedName name="___k5_1" hidden="1">{"via1",#N/A,TRUE,"general";"via2",#N/A,TRUE,"general";"via3",#N/A,TRUE,"general"}</definedName>
    <definedName name="___k5_2" hidden="1">{"via1",#N/A,TRUE,"general";"via2",#N/A,TRUE,"general";"via3",#N/A,TRUE,"general"}</definedName>
    <definedName name="___k5_3" hidden="1">{"via1",#N/A,TRUE,"general";"via2",#N/A,TRUE,"general";"via3",#N/A,TRUE,"general"}</definedName>
    <definedName name="___k6" hidden="1">{"TAB1",#N/A,TRUE,"GENERAL";"TAB2",#N/A,TRUE,"GENERAL";"TAB3",#N/A,TRUE,"GENERAL";"TAB4",#N/A,TRUE,"GENERAL";"TAB5",#N/A,TRUE,"GENERAL"}</definedName>
    <definedName name="___k6_1" hidden="1">{"TAB1",#N/A,TRUE,"GENERAL";"TAB2",#N/A,TRUE,"GENERAL";"TAB3",#N/A,TRUE,"GENERAL";"TAB4",#N/A,TRUE,"GENERAL";"TAB5",#N/A,TRUE,"GENERAL"}</definedName>
    <definedName name="___k6_2" hidden="1">{"TAB1",#N/A,TRUE,"GENERAL";"TAB2",#N/A,TRUE,"GENERAL";"TAB3",#N/A,TRUE,"GENERAL";"TAB4",#N/A,TRUE,"GENERAL";"TAB5",#N/A,TRUE,"GENERAL"}</definedName>
    <definedName name="___k6_3" hidden="1">{"TAB1",#N/A,TRUE,"GENERAL";"TAB2",#N/A,TRUE,"GENERAL";"TAB3",#N/A,TRUE,"GENERAL";"TAB4",#N/A,TRUE,"GENERAL";"TAB5",#N/A,TRUE,"GENERAL"}</definedName>
    <definedName name="___k7" hidden="1">{"via1",#N/A,TRUE,"general";"via2",#N/A,TRUE,"general";"via3",#N/A,TRUE,"general"}</definedName>
    <definedName name="___k7_1" hidden="1">{"via1",#N/A,TRUE,"general";"via2",#N/A,TRUE,"general";"via3",#N/A,TRUE,"general"}</definedName>
    <definedName name="___k7_2" hidden="1">{"via1",#N/A,TRUE,"general";"via2",#N/A,TRUE,"general";"via3",#N/A,TRUE,"general"}</definedName>
    <definedName name="___k7_3" hidden="1">{"via1",#N/A,TRUE,"general";"via2",#N/A,TRUE,"general";"via3",#N/A,TRUE,"general"}</definedName>
    <definedName name="___k8" hidden="1">{"via1",#N/A,TRUE,"general";"via2",#N/A,TRUE,"general";"via3",#N/A,TRUE,"general"}</definedName>
    <definedName name="___k8_1" hidden="1">{"via1",#N/A,TRUE,"general";"via2",#N/A,TRUE,"general";"via3",#N/A,TRUE,"general"}</definedName>
    <definedName name="___k8_2" hidden="1">{"via1",#N/A,TRUE,"general";"via2",#N/A,TRUE,"general";"via3",#N/A,TRUE,"general"}</definedName>
    <definedName name="___k8_3" hidden="1">{"via1",#N/A,TRUE,"general";"via2",#N/A,TRUE,"general";"via3",#N/A,TRUE,"general"}</definedName>
    <definedName name="___k9" hidden="1">{"TAB1",#N/A,TRUE,"GENERAL";"TAB2",#N/A,TRUE,"GENERAL";"TAB3",#N/A,TRUE,"GENERAL";"TAB4",#N/A,TRUE,"GENERAL";"TAB5",#N/A,TRUE,"GENERAL"}</definedName>
    <definedName name="___k9_1" hidden="1">{"TAB1",#N/A,TRUE,"GENERAL";"TAB2",#N/A,TRUE,"GENERAL";"TAB3",#N/A,TRUE,"GENERAL";"TAB4",#N/A,TRUE,"GENERAL";"TAB5",#N/A,TRUE,"GENERAL"}</definedName>
    <definedName name="___k9_2" hidden="1">{"TAB1",#N/A,TRUE,"GENERAL";"TAB2",#N/A,TRUE,"GENERAL";"TAB3",#N/A,TRUE,"GENERAL";"TAB4",#N/A,TRUE,"GENERAL";"TAB5",#N/A,TRUE,"GENERAL"}</definedName>
    <definedName name="___k9_3" hidden="1">{"TAB1",#N/A,TRUE,"GENERAL";"TAB2",#N/A,TRUE,"GENERAL";"TAB3",#N/A,TRUE,"GENERAL";"TAB4",#N/A,TRUE,"GENERAL";"TAB5",#N/A,TRUE,"GENERAL"}</definedName>
    <definedName name="___kjk6" hidden="1">{"TAB1",#N/A,TRUE,"GENERAL";"TAB2",#N/A,TRUE,"GENERAL";"TAB3",#N/A,TRUE,"GENERAL";"TAB4",#N/A,TRUE,"GENERAL";"TAB5",#N/A,TRUE,"GENERAL"}</definedName>
    <definedName name="___kjk6_1" hidden="1">{"TAB1",#N/A,TRUE,"GENERAL";"TAB2",#N/A,TRUE,"GENERAL";"TAB3",#N/A,TRUE,"GENERAL";"TAB4",#N/A,TRUE,"GENERAL";"TAB5",#N/A,TRUE,"GENERAL"}</definedName>
    <definedName name="___kjk6_2" hidden="1">{"TAB1",#N/A,TRUE,"GENERAL";"TAB2",#N/A,TRUE,"GENERAL";"TAB3",#N/A,TRUE,"GENERAL";"TAB4",#N/A,TRUE,"GENERAL";"TAB5",#N/A,TRUE,"GENERAL"}</definedName>
    <definedName name="___kjk6_3" hidden="1">{"TAB1",#N/A,TRUE,"GENERAL";"TAB2",#N/A,TRUE,"GENERAL";"TAB3",#N/A,TRUE,"GENERAL";"TAB4",#N/A,TRUE,"GENERAL";"TAB5",#N/A,TRUE,"GENERAL"}</definedName>
    <definedName name="___m3" hidden="1">{"via1",#N/A,TRUE,"general";"via2",#N/A,TRUE,"general";"via3",#N/A,TRUE,"general"}</definedName>
    <definedName name="___m3_1" hidden="1">{"via1",#N/A,TRUE,"general";"via2",#N/A,TRUE,"general";"via3",#N/A,TRUE,"general"}</definedName>
    <definedName name="___m3_2" hidden="1">{"via1",#N/A,TRUE,"general";"via2",#N/A,TRUE,"general";"via3",#N/A,TRUE,"general"}</definedName>
    <definedName name="___m3_3" hidden="1">{"via1",#N/A,TRUE,"general";"via2",#N/A,TRUE,"general";"via3",#N/A,TRUE,"general"}</definedName>
    <definedName name="___m4" hidden="1">{"TAB1",#N/A,TRUE,"GENERAL";"TAB2",#N/A,TRUE,"GENERAL";"TAB3",#N/A,TRUE,"GENERAL";"TAB4",#N/A,TRUE,"GENERAL";"TAB5",#N/A,TRUE,"GENERAL"}</definedName>
    <definedName name="___m4_1" hidden="1">{"TAB1",#N/A,TRUE,"GENERAL";"TAB2",#N/A,TRUE,"GENERAL";"TAB3",#N/A,TRUE,"GENERAL";"TAB4",#N/A,TRUE,"GENERAL";"TAB5",#N/A,TRUE,"GENERAL"}</definedName>
    <definedName name="___m4_2" hidden="1">{"TAB1",#N/A,TRUE,"GENERAL";"TAB2",#N/A,TRUE,"GENERAL";"TAB3",#N/A,TRUE,"GENERAL";"TAB4",#N/A,TRUE,"GENERAL";"TAB5",#N/A,TRUE,"GENERAL"}</definedName>
    <definedName name="___m4_3" hidden="1">{"TAB1",#N/A,TRUE,"GENERAL";"TAB2",#N/A,TRUE,"GENERAL";"TAB3",#N/A,TRUE,"GENERAL";"TAB4",#N/A,TRUE,"GENERAL";"TAB5",#N/A,TRUE,"GENERAL"}</definedName>
    <definedName name="___m5" hidden="1">{"via1",#N/A,TRUE,"general";"via2",#N/A,TRUE,"general";"via3",#N/A,TRUE,"general"}</definedName>
    <definedName name="___m5_1" hidden="1">{"via1",#N/A,TRUE,"general";"via2",#N/A,TRUE,"general";"via3",#N/A,TRUE,"general"}</definedName>
    <definedName name="___m5_2" hidden="1">{"via1",#N/A,TRUE,"general";"via2",#N/A,TRUE,"general";"via3",#N/A,TRUE,"general"}</definedName>
    <definedName name="___m5_3" hidden="1">{"via1",#N/A,TRUE,"general";"via2",#N/A,TRUE,"general";"via3",#N/A,TRUE,"general"}</definedName>
    <definedName name="___m6" hidden="1">{"TAB1",#N/A,TRUE,"GENERAL";"TAB2",#N/A,TRUE,"GENERAL";"TAB3",#N/A,TRUE,"GENERAL";"TAB4",#N/A,TRUE,"GENERAL";"TAB5",#N/A,TRUE,"GENERAL"}</definedName>
    <definedName name="___m6_1" hidden="1">{"TAB1",#N/A,TRUE,"GENERAL";"TAB2",#N/A,TRUE,"GENERAL";"TAB3",#N/A,TRUE,"GENERAL";"TAB4",#N/A,TRUE,"GENERAL";"TAB5",#N/A,TRUE,"GENERAL"}</definedName>
    <definedName name="___m6_2" hidden="1">{"TAB1",#N/A,TRUE,"GENERAL";"TAB2",#N/A,TRUE,"GENERAL";"TAB3",#N/A,TRUE,"GENERAL";"TAB4",#N/A,TRUE,"GENERAL";"TAB5",#N/A,TRUE,"GENERAL"}</definedName>
    <definedName name="___m6_3" hidden="1">{"TAB1",#N/A,TRUE,"GENERAL";"TAB2",#N/A,TRUE,"GENERAL";"TAB3",#N/A,TRUE,"GENERAL";"TAB4",#N/A,TRUE,"GENERAL";"TAB5",#N/A,TRUE,"GENERAL"}</definedName>
    <definedName name="___m7" hidden="1">{"TAB1",#N/A,TRUE,"GENERAL";"TAB2",#N/A,TRUE,"GENERAL";"TAB3",#N/A,TRUE,"GENERAL";"TAB4",#N/A,TRUE,"GENERAL";"TAB5",#N/A,TRUE,"GENERAL"}</definedName>
    <definedName name="___m7_1" hidden="1">{"TAB1",#N/A,TRUE,"GENERAL";"TAB2",#N/A,TRUE,"GENERAL";"TAB3",#N/A,TRUE,"GENERAL";"TAB4",#N/A,TRUE,"GENERAL";"TAB5",#N/A,TRUE,"GENERAL"}</definedName>
    <definedName name="___m7_2" hidden="1">{"TAB1",#N/A,TRUE,"GENERAL";"TAB2",#N/A,TRUE,"GENERAL";"TAB3",#N/A,TRUE,"GENERAL";"TAB4",#N/A,TRUE,"GENERAL";"TAB5",#N/A,TRUE,"GENERAL"}</definedName>
    <definedName name="___m7_3" hidden="1">{"TAB1",#N/A,TRUE,"GENERAL";"TAB2",#N/A,TRUE,"GENERAL";"TAB3",#N/A,TRUE,"GENERAL";"TAB4",#N/A,TRUE,"GENERAL";"TAB5",#N/A,TRUE,"GENERAL"}</definedName>
    <definedName name="___m8" hidden="1">{"via1",#N/A,TRUE,"general";"via2",#N/A,TRUE,"general";"via3",#N/A,TRUE,"general"}</definedName>
    <definedName name="___m8_1" hidden="1">{"via1",#N/A,TRUE,"general";"via2",#N/A,TRUE,"general";"via3",#N/A,TRUE,"general"}</definedName>
    <definedName name="___m8_2" hidden="1">{"via1",#N/A,TRUE,"general";"via2",#N/A,TRUE,"general";"via3",#N/A,TRUE,"general"}</definedName>
    <definedName name="___m8_3" hidden="1">{"via1",#N/A,TRUE,"general";"via2",#N/A,TRUE,"general";"via3",#N/A,TRUE,"general"}</definedName>
    <definedName name="___m9" hidden="1">{"via1",#N/A,TRUE,"general";"via2",#N/A,TRUE,"general";"via3",#N/A,TRUE,"general"}</definedName>
    <definedName name="___m9_1" hidden="1">{"via1",#N/A,TRUE,"general";"via2",#N/A,TRUE,"general";"via3",#N/A,TRUE,"general"}</definedName>
    <definedName name="___m9_2" hidden="1">{"via1",#N/A,TRUE,"general";"via2",#N/A,TRUE,"general";"via3",#N/A,TRUE,"general"}</definedName>
    <definedName name="___m9_3" hidden="1">{"via1",#N/A,TRUE,"general";"via2",#N/A,TRUE,"general";"via3",#N/A,TRUE,"general"}</definedName>
    <definedName name="___MA2">#REF!</definedName>
    <definedName name="___MA3">#REF!</definedName>
    <definedName name="___MAMAM">#REF!</definedName>
    <definedName name="___n3" hidden="1">{"TAB1",#N/A,TRUE,"GENERAL";"TAB2",#N/A,TRUE,"GENERAL";"TAB3",#N/A,TRUE,"GENERAL";"TAB4",#N/A,TRUE,"GENERAL";"TAB5",#N/A,TRUE,"GENERAL"}</definedName>
    <definedName name="___n3_1" hidden="1">{"TAB1",#N/A,TRUE,"GENERAL";"TAB2",#N/A,TRUE,"GENERAL";"TAB3",#N/A,TRUE,"GENERAL";"TAB4",#N/A,TRUE,"GENERAL";"TAB5",#N/A,TRUE,"GENERAL"}</definedName>
    <definedName name="___n3_2" hidden="1">{"TAB1",#N/A,TRUE,"GENERAL";"TAB2",#N/A,TRUE,"GENERAL";"TAB3",#N/A,TRUE,"GENERAL";"TAB4",#N/A,TRUE,"GENERAL";"TAB5",#N/A,TRUE,"GENERAL"}</definedName>
    <definedName name="___n3_3" hidden="1">{"TAB1",#N/A,TRUE,"GENERAL";"TAB2",#N/A,TRUE,"GENERAL";"TAB3",#N/A,TRUE,"GENERAL";"TAB4",#N/A,TRUE,"GENERAL";"TAB5",#N/A,TRUE,"GENERAL"}</definedName>
    <definedName name="___n4" hidden="1">{"via1",#N/A,TRUE,"general";"via2",#N/A,TRUE,"general";"via3",#N/A,TRUE,"general"}</definedName>
    <definedName name="___n4_1" hidden="1">{"via1",#N/A,TRUE,"general";"via2",#N/A,TRUE,"general";"via3",#N/A,TRUE,"general"}</definedName>
    <definedName name="___n4_2" hidden="1">{"via1",#N/A,TRUE,"general";"via2",#N/A,TRUE,"general";"via3",#N/A,TRUE,"general"}</definedName>
    <definedName name="___n4_3" hidden="1">{"via1",#N/A,TRUE,"general";"via2",#N/A,TRUE,"general";"via3",#N/A,TRUE,"general"}</definedName>
    <definedName name="___n5" hidden="1">{"TAB1",#N/A,TRUE,"GENERAL";"TAB2",#N/A,TRUE,"GENERAL";"TAB3",#N/A,TRUE,"GENERAL";"TAB4",#N/A,TRUE,"GENERAL";"TAB5",#N/A,TRUE,"GENERAL"}</definedName>
    <definedName name="___n5_1" hidden="1">{"TAB1",#N/A,TRUE,"GENERAL";"TAB2",#N/A,TRUE,"GENERAL";"TAB3",#N/A,TRUE,"GENERAL";"TAB4",#N/A,TRUE,"GENERAL";"TAB5",#N/A,TRUE,"GENERAL"}</definedName>
    <definedName name="___n5_2" hidden="1">{"TAB1",#N/A,TRUE,"GENERAL";"TAB2",#N/A,TRUE,"GENERAL";"TAB3",#N/A,TRUE,"GENERAL";"TAB4",#N/A,TRUE,"GENERAL";"TAB5",#N/A,TRUE,"GENERAL"}</definedName>
    <definedName name="___n5_3" hidden="1">{"TAB1",#N/A,TRUE,"GENERAL";"TAB2",#N/A,TRUE,"GENERAL";"TAB3",#N/A,TRUE,"GENERAL";"TAB4",#N/A,TRUE,"GENERAL";"TAB5",#N/A,TRUE,"GENERAL"}</definedName>
    <definedName name="___nyn7" hidden="1">{"via1",#N/A,TRUE,"general";"via2",#N/A,TRUE,"general";"via3",#N/A,TRUE,"general"}</definedName>
    <definedName name="___nyn7_1" hidden="1">{"via1",#N/A,TRUE,"general";"via2",#N/A,TRUE,"general";"via3",#N/A,TRUE,"general"}</definedName>
    <definedName name="___nyn7_2" hidden="1">{"via1",#N/A,TRUE,"general";"via2",#N/A,TRUE,"general";"via3",#N/A,TRUE,"general"}</definedName>
    <definedName name="___nyn7_3" hidden="1">{"via1",#N/A,TRUE,"general";"via2",#N/A,TRUE,"general";"via3",#N/A,TRUE,"general"}</definedName>
    <definedName name="___o4" hidden="1">{"via1",#N/A,TRUE,"general";"via2",#N/A,TRUE,"general";"via3",#N/A,TRUE,"general"}</definedName>
    <definedName name="___o4_1" hidden="1">{"via1",#N/A,TRUE,"general";"via2",#N/A,TRUE,"general";"via3",#N/A,TRUE,"general"}</definedName>
    <definedName name="___o4_2" hidden="1">{"via1",#N/A,TRUE,"general";"via2",#N/A,TRUE,"general";"via3",#N/A,TRUE,"general"}</definedName>
    <definedName name="___o4_3" hidden="1">{"via1",#N/A,TRUE,"general";"via2",#N/A,TRUE,"general";"via3",#N/A,TRUE,"general"}</definedName>
    <definedName name="___o5" hidden="1">{"TAB1",#N/A,TRUE,"GENERAL";"TAB2",#N/A,TRUE,"GENERAL";"TAB3",#N/A,TRUE,"GENERAL";"TAB4",#N/A,TRUE,"GENERAL";"TAB5",#N/A,TRUE,"GENERAL"}</definedName>
    <definedName name="___o5_1" hidden="1">{"TAB1",#N/A,TRUE,"GENERAL";"TAB2",#N/A,TRUE,"GENERAL";"TAB3",#N/A,TRUE,"GENERAL";"TAB4",#N/A,TRUE,"GENERAL";"TAB5",#N/A,TRUE,"GENERAL"}</definedName>
    <definedName name="___o5_2" hidden="1">{"TAB1",#N/A,TRUE,"GENERAL";"TAB2",#N/A,TRUE,"GENERAL";"TAB3",#N/A,TRUE,"GENERAL";"TAB4",#N/A,TRUE,"GENERAL";"TAB5",#N/A,TRUE,"GENERAL"}</definedName>
    <definedName name="___o5_3" hidden="1">{"TAB1",#N/A,TRUE,"GENERAL";"TAB2",#N/A,TRUE,"GENERAL";"TAB3",#N/A,TRUE,"GENERAL";"TAB4",#N/A,TRUE,"GENERAL";"TAB5",#N/A,TRUE,"GENERAL"}</definedName>
    <definedName name="___o6" hidden="1">{"TAB1",#N/A,TRUE,"GENERAL";"TAB2",#N/A,TRUE,"GENERAL";"TAB3",#N/A,TRUE,"GENERAL";"TAB4",#N/A,TRUE,"GENERAL";"TAB5",#N/A,TRUE,"GENERAL"}</definedName>
    <definedName name="___o6_1" hidden="1">{"TAB1",#N/A,TRUE,"GENERAL";"TAB2",#N/A,TRUE,"GENERAL";"TAB3",#N/A,TRUE,"GENERAL";"TAB4",#N/A,TRUE,"GENERAL";"TAB5",#N/A,TRUE,"GENERAL"}</definedName>
    <definedName name="___o6_2" hidden="1">{"TAB1",#N/A,TRUE,"GENERAL";"TAB2",#N/A,TRUE,"GENERAL";"TAB3",#N/A,TRUE,"GENERAL";"TAB4",#N/A,TRUE,"GENERAL";"TAB5",#N/A,TRUE,"GENERAL"}</definedName>
    <definedName name="___o6_3" hidden="1">{"TAB1",#N/A,TRUE,"GENERAL";"TAB2",#N/A,TRUE,"GENERAL";"TAB3",#N/A,TRUE,"GENERAL";"TAB4",#N/A,TRUE,"GENERAL";"TAB5",#N/A,TRUE,"GENERAL"}</definedName>
    <definedName name="___o7" hidden="1">{"TAB1",#N/A,TRUE,"GENERAL";"TAB2",#N/A,TRUE,"GENERAL";"TAB3",#N/A,TRUE,"GENERAL";"TAB4",#N/A,TRUE,"GENERAL";"TAB5",#N/A,TRUE,"GENERAL"}</definedName>
    <definedName name="___o7_1" hidden="1">{"TAB1",#N/A,TRUE,"GENERAL";"TAB2",#N/A,TRUE,"GENERAL";"TAB3",#N/A,TRUE,"GENERAL";"TAB4",#N/A,TRUE,"GENERAL";"TAB5",#N/A,TRUE,"GENERAL"}</definedName>
    <definedName name="___o7_2" hidden="1">{"TAB1",#N/A,TRUE,"GENERAL";"TAB2",#N/A,TRUE,"GENERAL";"TAB3",#N/A,TRUE,"GENERAL";"TAB4",#N/A,TRUE,"GENERAL";"TAB5",#N/A,TRUE,"GENERAL"}</definedName>
    <definedName name="___o7_3" hidden="1">{"TAB1",#N/A,TRUE,"GENERAL";"TAB2",#N/A,TRUE,"GENERAL";"TAB3",#N/A,TRUE,"GENERAL";"TAB4",#N/A,TRUE,"GENERAL";"TAB5",#N/A,TRUE,"GENERAL"}</definedName>
    <definedName name="___o8" hidden="1">{"via1",#N/A,TRUE,"general";"via2",#N/A,TRUE,"general";"via3",#N/A,TRUE,"general"}</definedName>
    <definedName name="___o8_1" hidden="1">{"via1",#N/A,TRUE,"general";"via2",#N/A,TRUE,"general";"via3",#N/A,TRUE,"general"}</definedName>
    <definedName name="___o8_2" hidden="1">{"via1",#N/A,TRUE,"general";"via2",#N/A,TRUE,"general";"via3",#N/A,TRUE,"general"}</definedName>
    <definedName name="___o8_3" hidden="1">{"via1",#N/A,TRUE,"general";"via2",#N/A,TRUE,"general";"via3",#N/A,TRUE,"general"}</definedName>
    <definedName name="___o9" hidden="1">{"TAB1",#N/A,TRUE,"GENERAL";"TAB2",#N/A,TRUE,"GENERAL";"TAB3",#N/A,TRUE,"GENERAL";"TAB4",#N/A,TRUE,"GENERAL";"TAB5",#N/A,TRUE,"GENERAL"}</definedName>
    <definedName name="___o9_1" hidden="1">{"TAB1",#N/A,TRUE,"GENERAL";"TAB2",#N/A,TRUE,"GENERAL";"TAB3",#N/A,TRUE,"GENERAL";"TAB4",#N/A,TRUE,"GENERAL";"TAB5",#N/A,TRUE,"GENERAL"}</definedName>
    <definedName name="___o9_2" hidden="1">{"TAB1",#N/A,TRUE,"GENERAL";"TAB2",#N/A,TRUE,"GENERAL";"TAB3",#N/A,TRUE,"GENERAL";"TAB4",#N/A,TRUE,"GENERAL";"TAB5",#N/A,TRUE,"GENERAL"}</definedName>
    <definedName name="___o9_3" hidden="1">{"TAB1",#N/A,TRUE,"GENERAL";"TAB2",#N/A,TRUE,"GENERAL";"TAB3",#N/A,TRUE,"GENERAL";"TAB4",#N/A,TRUE,"GENERAL";"TAB5",#N/A,TRUE,"GENERAL"}</definedName>
    <definedName name="___p6" hidden="1">{"via1",#N/A,TRUE,"general";"via2",#N/A,TRUE,"general";"via3",#N/A,TRUE,"general"}</definedName>
    <definedName name="___p6_1" hidden="1">{"via1",#N/A,TRUE,"general";"via2",#N/A,TRUE,"general";"via3",#N/A,TRUE,"general"}</definedName>
    <definedName name="___p6_2" hidden="1">{"via1",#N/A,TRUE,"general";"via2",#N/A,TRUE,"general";"via3",#N/A,TRUE,"general"}</definedName>
    <definedName name="___p6_3" hidden="1">{"via1",#N/A,TRUE,"general";"via2",#N/A,TRUE,"general";"via3",#N/A,TRUE,"general"}</definedName>
    <definedName name="___p7" hidden="1">{"via1",#N/A,TRUE,"general";"via2",#N/A,TRUE,"general";"via3",#N/A,TRUE,"general"}</definedName>
    <definedName name="___p7_1" hidden="1">{"via1",#N/A,TRUE,"general";"via2",#N/A,TRUE,"general";"via3",#N/A,TRUE,"general"}</definedName>
    <definedName name="___p7_2" hidden="1">{"via1",#N/A,TRUE,"general";"via2",#N/A,TRUE,"general";"via3",#N/A,TRUE,"general"}</definedName>
    <definedName name="___p7_3" hidden="1">{"via1",#N/A,TRUE,"general";"via2",#N/A,TRUE,"general";"via3",#N/A,TRUE,"general"}</definedName>
    <definedName name="___p8" hidden="1">{"TAB1",#N/A,TRUE,"GENERAL";"TAB2",#N/A,TRUE,"GENERAL";"TAB3",#N/A,TRUE,"GENERAL";"TAB4",#N/A,TRUE,"GENERAL";"TAB5",#N/A,TRUE,"GENERAL"}</definedName>
    <definedName name="___p8_1" hidden="1">{"TAB1",#N/A,TRUE,"GENERAL";"TAB2",#N/A,TRUE,"GENERAL";"TAB3",#N/A,TRUE,"GENERAL";"TAB4",#N/A,TRUE,"GENERAL";"TAB5",#N/A,TRUE,"GENERAL"}</definedName>
    <definedName name="___p8_2" hidden="1">{"TAB1",#N/A,TRUE,"GENERAL";"TAB2",#N/A,TRUE,"GENERAL";"TAB3",#N/A,TRUE,"GENERAL";"TAB4",#N/A,TRUE,"GENERAL";"TAB5",#N/A,TRUE,"GENERAL"}</definedName>
    <definedName name="___p8_3" hidden="1">{"TAB1",#N/A,TRUE,"GENERAL";"TAB2",#N/A,TRUE,"GENERAL";"TAB3",#N/A,TRUE,"GENERAL";"TAB4",#N/A,TRUE,"GENERAL";"TAB5",#N/A,TRUE,"GENERAL"}</definedName>
    <definedName name="___PJ50">#REF!</definedName>
    <definedName name="___pj51">#REF!</definedName>
    <definedName name="___r" hidden="1">{"TAB1",#N/A,TRUE,"GENERAL";"TAB2",#N/A,TRUE,"GENERAL";"TAB3",#N/A,TRUE,"GENERAL";"TAB4",#N/A,TRUE,"GENERAL";"TAB5",#N/A,TRUE,"GENERAL"}</definedName>
    <definedName name="___r_1" hidden="1">{"TAB1",#N/A,TRUE,"GENERAL";"TAB2",#N/A,TRUE,"GENERAL";"TAB3",#N/A,TRUE,"GENERAL";"TAB4",#N/A,TRUE,"GENERAL";"TAB5",#N/A,TRUE,"GENERAL"}</definedName>
    <definedName name="___r_2" hidden="1">{"TAB1",#N/A,TRUE,"GENERAL";"TAB2",#N/A,TRUE,"GENERAL";"TAB3",#N/A,TRUE,"GENERAL";"TAB4",#N/A,TRUE,"GENERAL";"TAB5",#N/A,TRUE,"GENERAL"}</definedName>
    <definedName name="___r_3" hidden="1">{"TAB1",#N/A,TRUE,"GENERAL";"TAB2",#N/A,TRUE,"GENERAL";"TAB3",#N/A,TRUE,"GENERAL";"TAB4",#N/A,TRUE,"GENERAL";"TAB5",#N/A,TRUE,"GENERAL"}</definedName>
    <definedName name="___r4r" hidden="1">{"via1",#N/A,TRUE,"general";"via2",#N/A,TRUE,"general";"via3",#N/A,TRUE,"general"}</definedName>
    <definedName name="___r4r_1" hidden="1">{"via1",#N/A,TRUE,"general";"via2",#N/A,TRUE,"general";"via3",#N/A,TRUE,"general"}</definedName>
    <definedName name="___r4r_2" hidden="1">{"via1",#N/A,TRUE,"general";"via2",#N/A,TRUE,"general";"via3",#N/A,TRUE,"general"}</definedName>
    <definedName name="___r4r_3" hidden="1">{"via1",#N/A,TRUE,"general";"via2",#N/A,TRUE,"general";"via3",#N/A,TRUE,"general"}</definedName>
    <definedName name="___rtu6" hidden="1">{"via1",#N/A,TRUE,"general";"via2",#N/A,TRUE,"general";"via3",#N/A,TRUE,"general"}</definedName>
    <definedName name="___rtu6_1" hidden="1">{"via1",#N/A,TRUE,"general";"via2",#N/A,TRUE,"general";"via3",#N/A,TRUE,"general"}</definedName>
    <definedName name="___rtu6_2" hidden="1">{"via1",#N/A,TRUE,"general";"via2",#N/A,TRUE,"general";"via3",#N/A,TRUE,"general"}</definedName>
    <definedName name="___rtu6_3" hidden="1">{"via1",#N/A,TRUE,"general";"via2",#N/A,TRUE,"general";"via3",#N/A,TRUE,"general"}</definedName>
    <definedName name="___s1" hidden="1">{"via1",#N/A,TRUE,"general";"via2",#N/A,TRUE,"general";"via3",#N/A,TRUE,"general"}</definedName>
    <definedName name="___s1_1" hidden="1">{"via1",#N/A,TRUE,"general";"via2",#N/A,TRUE,"general";"via3",#N/A,TRUE,"general"}</definedName>
    <definedName name="___s1_2" hidden="1">{"via1",#N/A,TRUE,"general";"via2",#N/A,TRUE,"general";"via3",#N/A,TRUE,"general"}</definedName>
    <definedName name="___s1_3" hidden="1">{"via1",#N/A,TRUE,"general";"via2",#N/A,TRUE,"general";"via3",#N/A,TRUE,"general"}</definedName>
    <definedName name="___s2" hidden="1">{"TAB1",#N/A,TRUE,"GENERAL";"TAB2",#N/A,TRUE,"GENERAL";"TAB3",#N/A,TRUE,"GENERAL";"TAB4",#N/A,TRUE,"GENERAL";"TAB5",#N/A,TRUE,"GENERAL"}</definedName>
    <definedName name="___s2_1" hidden="1">{"TAB1",#N/A,TRUE,"GENERAL";"TAB2",#N/A,TRUE,"GENERAL";"TAB3",#N/A,TRUE,"GENERAL";"TAB4",#N/A,TRUE,"GENERAL";"TAB5",#N/A,TRUE,"GENERAL"}</definedName>
    <definedName name="___s2_2" hidden="1">{"TAB1",#N/A,TRUE,"GENERAL";"TAB2",#N/A,TRUE,"GENERAL";"TAB3",#N/A,TRUE,"GENERAL";"TAB4",#N/A,TRUE,"GENERAL";"TAB5",#N/A,TRUE,"GENERAL"}</definedName>
    <definedName name="___s2_3" hidden="1">{"TAB1",#N/A,TRUE,"GENERAL";"TAB2",#N/A,TRUE,"GENERAL";"TAB3",#N/A,TRUE,"GENERAL";"TAB4",#N/A,TRUE,"GENERAL";"TAB5",#N/A,TRUE,"GENERAL"}</definedName>
    <definedName name="___s3" hidden="1">{"TAB1",#N/A,TRUE,"GENERAL";"TAB2",#N/A,TRUE,"GENERAL";"TAB3",#N/A,TRUE,"GENERAL";"TAB4",#N/A,TRUE,"GENERAL";"TAB5",#N/A,TRUE,"GENERAL"}</definedName>
    <definedName name="___s3_1" hidden="1">{"TAB1",#N/A,TRUE,"GENERAL";"TAB2",#N/A,TRUE,"GENERAL";"TAB3",#N/A,TRUE,"GENERAL";"TAB4",#N/A,TRUE,"GENERAL";"TAB5",#N/A,TRUE,"GENERAL"}</definedName>
    <definedName name="___s3_2" hidden="1">{"TAB1",#N/A,TRUE,"GENERAL";"TAB2",#N/A,TRUE,"GENERAL";"TAB3",#N/A,TRUE,"GENERAL";"TAB4",#N/A,TRUE,"GENERAL";"TAB5",#N/A,TRUE,"GENERAL"}</definedName>
    <definedName name="___s3_3" hidden="1">{"TAB1",#N/A,TRUE,"GENERAL";"TAB2",#N/A,TRUE,"GENERAL";"TAB3",#N/A,TRUE,"GENERAL";"TAB4",#N/A,TRUE,"GENERAL";"TAB5",#N/A,TRUE,"GENERAL"}</definedName>
    <definedName name="___s4" hidden="1">{"via1",#N/A,TRUE,"general";"via2",#N/A,TRUE,"general";"via3",#N/A,TRUE,"general"}</definedName>
    <definedName name="___s4_1" hidden="1">{"via1",#N/A,TRUE,"general";"via2",#N/A,TRUE,"general";"via3",#N/A,TRUE,"general"}</definedName>
    <definedName name="___s4_2" hidden="1">{"via1",#N/A,TRUE,"general";"via2",#N/A,TRUE,"general";"via3",#N/A,TRUE,"general"}</definedName>
    <definedName name="___s4_3" hidden="1">{"via1",#N/A,TRUE,"general";"via2",#N/A,TRUE,"general";"via3",#N/A,TRUE,"general"}</definedName>
    <definedName name="___s5" hidden="1">{"via1",#N/A,TRUE,"general";"via2",#N/A,TRUE,"general";"via3",#N/A,TRUE,"general"}</definedName>
    <definedName name="___s5_1" hidden="1">{"via1",#N/A,TRUE,"general";"via2",#N/A,TRUE,"general";"via3",#N/A,TRUE,"general"}</definedName>
    <definedName name="___s5_2" hidden="1">{"via1",#N/A,TRUE,"general";"via2",#N/A,TRUE,"general";"via3",#N/A,TRUE,"general"}</definedName>
    <definedName name="___s5_3" hidden="1">{"via1",#N/A,TRUE,"general";"via2",#N/A,TRUE,"general";"via3",#N/A,TRUE,"general"}</definedName>
    <definedName name="___s6" hidden="1">{"TAB1",#N/A,TRUE,"GENERAL";"TAB2",#N/A,TRUE,"GENERAL";"TAB3",#N/A,TRUE,"GENERAL";"TAB4",#N/A,TRUE,"GENERAL";"TAB5",#N/A,TRUE,"GENERAL"}</definedName>
    <definedName name="___s6_1" hidden="1">{"TAB1",#N/A,TRUE,"GENERAL";"TAB2",#N/A,TRUE,"GENERAL";"TAB3",#N/A,TRUE,"GENERAL";"TAB4",#N/A,TRUE,"GENERAL";"TAB5",#N/A,TRUE,"GENERAL"}</definedName>
    <definedName name="___s6_2" hidden="1">{"TAB1",#N/A,TRUE,"GENERAL";"TAB2",#N/A,TRUE,"GENERAL";"TAB3",#N/A,TRUE,"GENERAL";"TAB4",#N/A,TRUE,"GENERAL";"TAB5",#N/A,TRUE,"GENERAL"}</definedName>
    <definedName name="___s6_3" hidden="1">{"TAB1",#N/A,TRUE,"GENERAL";"TAB2",#N/A,TRUE,"GENERAL";"TAB3",#N/A,TRUE,"GENERAL";"TAB4",#N/A,TRUE,"GENERAL";"TAB5",#N/A,TRUE,"GENERAL"}</definedName>
    <definedName name="___s7" hidden="1">{"via1",#N/A,TRUE,"general";"via2",#N/A,TRUE,"general";"via3",#N/A,TRUE,"general"}</definedName>
    <definedName name="___s7_1" hidden="1">{"via1",#N/A,TRUE,"general";"via2",#N/A,TRUE,"general";"via3",#N/A,TRUE,"general"}</definedName>
    <definedName name="___s7_2" hidden="1">{"via1",#N/A,TRUE,"general";"via2",#N/A,TRUE,"general";"via3",#N/A,TRUE,"general"}</definedName>
    <definedName name="___s7_3" hidden="1">{"via1",#N/A,TRUE,"general";"via2",#N/A,TRUE,"general";"via3",#N/A,TRUE,"general"}</definedName>
    <definedName name="___SBC1">[3]INV!$A$12:$D$15</definedName>
    <definedName name="___SBC3">[3]INV!$F$12:$I$15</definedName>
    <definedName name="___SBC5">[3]INV!$K$12:$N$15</definedName>
    <definedName name="___t3" hidden="1">{"TAB1",#N/A,TRUE,"GENERAL";"TAB2",#N/A,TRUE,"GENERAL";"TAB3",#N/A,TRUE,"GENERAL";"TAB4",#N/A,TRUE,"GENERAL";"TAB5",#N/A,TRUE,"GENERAL"}</definedName>
    <definedName name="___t3_1" hidden="1">{"TAB1",#N/A,TRUE,"GENERAL";"TAB2",#N/A,TRUE,"GENERAL";"TAB3",#N/A,TRUE,"GENERAL";"TAB4",#N/A,TRUE,"GENERAL";"TAB5",#N/A,TRUE,"GENERAL"}</definedName>
    <definedName name="___t3_2" hidden="1">{"TAB1",#N/A,TRUE,"GENERAL";"TAB2",#N/A,TRUE,"GENERAL";"TAB3",#N/A,TRUE,"GENERAL";"TAB4",#N/A,TRUE,"GENERAL";"TAB5",#N/A,TRUE,"GENERAL"}</definedName>
    <definedName name="___t3_3" hidden="1">{"TAB1",#N/A,TRUE,"GENERAL";"TAB2",#N/A,TRUE,"GENERAL";"TAB3",#N/A,TRUE,"GENERAL";"TAB4",#N/A,TRUE,"GENERAL";"TAB5",#N/A,TRUE,"GENERAL"}</definedName>
    <definedName name="___t4" hidden="1">{"via1",#N/A,TRUE,"general";"via2",#N/A,TRUE,"general";"via3",#N/A,TRUE,"general"}</definedName>
    <definedName name="___t4_1" hidden="1">{"via1",#N/A,TRUE,"general";"via2",#N/A,TRUE,"general";"via3",#N/A,TRUE,"general"}</definedName>
    <definedName name="___t4_2" hidden="1">{"via1",#N/A,TRUE,"general";"via2",#N/A,TRUE,"general";"via3",#N/A,TRUE,"general"}</definedName>
    <definedName name="___t4_3" hidden="1">{"via1",#N/A,TRUE,"general";"via2",#N/A,TRUE,"general";"via3",#N/A,TRUE,"general"}</definedName>
    <definedName name="___t5" hidden="1">{"TAB1",#N/A,TRUE,"GENERAL";"TAB2",#N/A,TRUE,"GENERAL";"TAB3",#N/A,TRUE,"GENERAL";"TAB4",#N/A,TRUE,"GENERAL";"TAB5",#N/A,TRUE,"GENERAL"}</definedName>
    <definedName name="___t5_1" hidden="1">{"TAB1",#N/A,TRUE,"GENERAL";"TAB2",#N/A,TRUE,"GENERAL";"TAB3",#N/A,TRUE,"GENERAL";"TAB4",#N/A,TRUE,"GENERAL";"TAB5",#N/A,TRUE,"GENERAL"}</definedName>
    <definedName name="___t5_2" hidden="1">{"TAB1",#N/A,TRUE,"GENERAL";"TAB2",#N/A,TRUE,"GENERAL";"TAB3",#N/A,TRUE,"GENERAL";"TAB4",#N/A,TRUE,"GENERAL";"TAB5",#N/A,TRUE,"GENERAL"}</definedName>
    <definedName name="___t5_3" hidden="1">{"TAB1",#N/A,TRUE,"GENERAL";"TAB2",#N/A,TRUE,"GENERAL";"TAB3",#N/A,TRUE,"GENERAL";"TAB4",#N/A,TRUE,"GENERAL";"TAB5",#N/A,TRUE,"GENERAL"}</definedName>
    <definedName name="___t6" hidden="1">{"via1",#N/A,TRUE,"general";"via2",#N/A,TRUE,"general";"via3",#N/A,TRUE,"general"}</definedName>
    <definedName name="___t6_1" hidden="1">{"via1",#N/A,TRUE,"general";"via2",#N/A,TRUE,"general";"via3",#N/A,TRUE,"general"}</definedName>
    <definedName name="___t6_2" hidden="1">{"via1",#N/A,TRUE,"general";"via2",#N/A,TRUE,"general";"via3",#N/A,TRUE,"general"}</definedName>
    <definedName name="___t6_3" hidden="1">{"via1",#N/A,TRUE,"general";"via2",#N/A,TRUE,"general";"via3",#N/A,TRUE,"general"}</definedName>
    <definedName name="___t66" hidden="1">{"TAB1",#N/A,TRUE,"GENERAL";"TAB2",#N/A,TRUE,"GENERAL";"TAB3",#N/A,TRUE,"GENERAL";"TAB4",#N/A,TRUE,"GENERAL";"TAB5",#N/A,TRUE,"GENERAL"}</definedName>
    <definedName name="___t66_1" hidden="1">{"TAB1",#N/A,TRUE,"GENERAL";"TAB2",#N/A,TRUE,"GENERAL";"TAB3",#N/A,TRUE,"GENERAL";"TAB4",#N/A,TRUE,"GENERAL";"TAB5",#N/A,TRUE,"GENERAL"}</definedName>
    <definedName name="___t66_2" hidden="1">{"TAB1",#N/A,TRUE,"GENERAL";"TAB2",#N/A,TRUE,"GENERAL";"TAB3",#N/A,TRUE,"GENERAL";"TAB4",#N/A,TRUE,"GENERAL";"TAB5",#N/A,TRUE,"GENERAL"}</definedName>
    <definedName name="___t66_3" hidden="1">{"TAB1",#N/A,TRUE,"GENERAL";"TAB2",#N/A,TRUE,"GENERAL";"TAB3",#N/A,TRUE,"GENERAL";"TAB4",#N/A,TRUE,"GENERAL";"TAB5",#N/A,TRUE,"GENERAL"}</definedName>
    <definedName name="___t7" hidden="1">{"via1",#N/A,TRUE,"general";"via2",#N/A,TRUE,"general";"via3",#N/A,TRUE,"general"}</definedName>
    <definedName name="___t7_1" hidden="1">{"via1",#N/A,TRUE,"general";"via2",#N/A,TRUE,"general";"via3",#N/A,TRUE,"general"}</definedName>
    <definedName name="___t7_2" hidden="1">{"via1",#N/A,TRUE,"general";"via2",#N/A,TRUE,"general";"via3",#N/A,TRUE,"general"}</definedName>
    <definedName name="___t7_3" hidden="1">{"via1",#N/A,TRUE,"general";"via2",#N/A,TRUE,"general";"via3",#N/A,TRUE,"general"}</definedName>
    <definedName name="___t77" hidden="1">{"TAB1",#N/A,TRUE,"GENERAL";"TAB2",#N/A,TRUE,"GENERAL";"TAB3",#N/A,TRUE,"GENERAL";"TAB4",#N/A,TRUE,"GENERAL";"TAB5",#N/A,TRUE,"GENERAL"}</definedName>
    <definedName name="___t77_1" hidden="1">{"TAB1",#N/A,TRUE,"GENERAL";"TAB2",#N/A,TRUE,"GENERAL";"TAB3",#N/A,TRUE,"GENERAL";"TAB4",#N/A,TRUE,"GENERAL";"TAB5",#N/A,TRUE,"GENERAL"}</definedName>
    <definedName name="___t77_2" hidden="1">{"TAB1",#N/A,TRUE,"GENERAL";"TAB2",#N/A,TRUE,"GENERAL";"TAB3",#N/A,TRUE,"GENERAL";"TAB4",#N/A,TRUE,"GENERAL";"TAB5",#N/A,TRUE,"GENERAL"}</definedName>
    <definedName name="___t77_3" hidden="1">{"TAB1",#N/A,TRUE,"GENERAL";"TAB2",#N/A,TRUE,"GENERAL";"TAB3",#N/A,TRUE,"GENERAL";"TAB4",#N/A,TRUE,"GENERAL";"TAB5",#N/A,TRUE,"GENERAL"}</definedName>
    <definedName name="___t8" hidden="1">{"TAB1",#N/A,TRUE,"GENERAL";"TAB2",#N/A,TRUE,"GENERAL";"TAB3",#N/A,TRUE,"GENERAL";"TAB4",#N/A,TRUE,"GENERAL";"TAB5",#N/A,TRUE,"GENERAL"}</definedName>
    <definedName name="___t8_1" hidden="1">{"TAB1",#N/A,TRUE,"GENERAL";"TAB2",#N/A,TRUE,"GENERAL";"TAB3",#N/A,TRUE,"GENERAL";"TAB4",#N/A,TRUE,"GENERAL";"TAB5",#N/A,TRUE,"GENERAL"}</definedName>
    <definedName name="___t8_2" hidden="1">{"TAB1",#N/A,TRUE,"GENERAL";"TAB2",#N/A,TRUE,"GENERAL";"TAB3",#N/A,TRUE,"GENERAL";"TAB4",#N/A,TRUE,"GENERAL";"TAB5",#N/A,TRUE,"GENERAL"}</definedName>
    <definedName name="___t8_3" hidden="1">{"TAB1",#N/A,TRUE,"GENERAL";"TAB2",#N/A,TRUE,"GENERAL";"TAB3",#N/A,TRUE,"GENERAL";"TAB4",#N/A,TRUE,"GENERAL";"TAB5",#N/A,TRUE,"GENERAL"}</definedName>
    <definedName name="___t88" hidden="1">{"via1",#N/A,TRUE,"general";"via2",#N/A,TRUE,"general";"via3",#N/A,TRUE,"general"}</definedName>
    <definedName name="___t88_1" hidden="1">{"via1",#N/A,TRUE,"general";"via2",#N/A,TRUE,"general";"via3",#N/A,TRUE,"general"}</definedName>
    <definedName name="___t88_2" hidden="1">{"via1",#N/A,TRUE,"general";"via2",#N/A,TRUE,"general";"via3",#N/A,TRUE,"general"}</definedName>
    <definedName name="___t88_3" hidden="1">{"via1",#N/A,TRUE,"general";"via2",#N/A,TRUE,"general";"via3",#N/A,TRUE,"general"}</definedName>
    <definedName name="___t9" hidden="1">{"TAB1",#N/A,TRUE,"GENERAL";"TAB2",#N/A,TRUE,"GENERAL";"TAB3",#N/A,TRUE,"GENERAL";"TAB4",#N/A,TRUE,"GENERAL";"TAB5",#N/A,TRUE,"GENERAL"}</definedName>
    <definedName name="___t9_1" hidden="1">{"TAB1",#N/A,TRUE,"GENERAL";"TAB2",#N/A,TRUE,"GENERAL";"TAB3",#N/A,TRUE,"GENERAL";"TAB4",#N/A,TRUE,"GENERAL";"TAB5",#N/A,TRUE,"GENERAL"}</definedName>
    <definedName name="___t9_2" hidden="1">{"TAB1",#N/A,TRUE,"GENERAL";"TAB2",#N/A,TRUE,"GENERAL";"TAB3",#N/A,TRUE,"GENERAL";"TAB4",#N/A,TRUE,"GENERAL";"TAB5",#N/A,TRUE,"GENERAL"}</definedName>
    <definedName name="___t9_3" hidden="1">{"TAB1",#N/A,TRUE,"GENERAL";"TAB2",#N/A,TRUE,"GENERAL";"TAB3",#N/A,TRUE,"GENERAL";"TAB4",#N/A,TRUE,"GENERAL";"TAB5",#N/A,TRUE,"GENERAL"}</definedName>
    <definedName name="___t99" hidden="1">{"via1",#N/A,TRUE,"general";"via2",#N/A,TRUE,"general";"via3",#N/A,TRUE,"general"}</definedName>
    <definedName name="___t99_1" hidden="1">{"via1",#N/A,TRUE,"general";"via2",#N/A,TRUE,"general";"via3",#N/A,TRUE,"general"}</definedName>
    <definedName name="___t99_2" hidden="1">{"via1",#N/A,TRUE,"general";"via2",#N/A,TRUE,"general";"via3",#N/A,TRUE,"general"}</definedName>
    <definedName name="___t99_3" hidden="1">{"via1",#N/A,TRUE,"general";"via2",#N/A,TRUE,"general";"via3",#N/A,TRUE,"general"}</definedName>
    <definedName name="___u4" hidden="1">{"TAB1",#N/A,TRUE,"GENERAL";"TAB2",#N/A,TRUE,"GENERAL";"TAB3",#N/A,TRUE,"GENERAL";"TAB4",#N/A,TRUE,"GENERAL";"TAB5",#N/A,TRUE,"GENERAL"}</definedName>
    <definedName name="___u4_1" hidden="1">{"TAB1",#N/A,TRUE,"GENERAL";"TAB2",#N/A,TRUE,"GENERAL";"TAB3",#N/A,TRUE,"GENERAL";"TAB4",#N/A,TRUE,"GENERAL";"TAB5",#N/A,TRUE,"GENERAL"}</definedName>
    <definedName name="___u4_2" hidden="1">{"TAB1",#N/A,TRUE,"GENERAL";"TAB2",#N/A,TRUE,"GENERAL";"TAB3",#N/A,TRUE,"GENERAL";"TAB4",#N/A,TRUE,"GENERAL";"TAB5",#N/A,TRUE,"GENERAL"}</definedName>
    <definedName name="___u4_3" hidden="1">{"TAB1",#N/A,TRUE,"GENERAL";"TAB2",#N/A,TRUE,"GENERAL";"TAB3",#N/A,TRUE,"GENERAL";"TAB4",#N/A,TRUE,"GENERAL";"TAB5",#N/A,TRUE,"GENERAL"}</definedName>
    <definedName name="___u5" hidden="1">{"TAB1",#N/A,TRUE,"GENERAL";"TAB2",#N/A,TRUE,"GENERAL";"TAB3",#N/A,TRUE,"GENERAL";"TAB4",#N/A,TRUE,"GENERAL";"TAB5",#N/A,TRUE,"GENERAL"}</definedName>
    <definedName name="___u5_1" hidden="1">{"TAB1",#N/A,TRUE,"GENERAL";"TAB2",#N/A,TRUE,"GENERAL";"TAB3",#N/A,TRUE,"GENERAL";"TAB4",#N/A,TRUE,"GENERAL";"TAB5",#N/A,TRUE,"GENERAL"}</definedName>
    <definedName name="___u5_2" hidden="1">{"TAB1",#N/A,TRUE,"GENERAL";"TAB2",#N/A,TRUE,"GENERAL";"TAB3",#N/A,TRUE,"GENERAL";"TAB4",#N/A,TRUE,"GENERAL";"TAB5",#N/A,TRUE,"GENERAL"}</definedName>
    <definedName name="___u5_3" hidden="1">{"TAB1",#N/A,TRUE,"GENERAL";"TAB2",#N/A,TRUE,"GENERAL";"TAB3",#N/A,TRUE,"GENERAL";"TAB4",#N/A,TRUE,"GENERAL";"TAB5",#N/A,TRUE,"GENERAL"}</definedName>
    <definedName name="___u6" hidden="1">{"TAB1",#N/A,TRUE,"GENERAL";"TAB2",#N/A,TRUE,"GENERAL";"TAB3",#N/A,TRUE,"GENERAL";"TAB4",#N/A,TRUE,"GENERAL";"TAB5",#N/A,TRUE,"GENERAL"}</definedName>
    <definedName name="___u6_1" hidden="1">{"TAB1",#N/A,TRUE,"GENERAL";"TAB2",#N/A,TRUE,"GENERAL";"TAB3",#N/A,TRUE,"GENERAL";"TAB4",#N/A,TRUE,"GENERAL";"TAB5",#N/A,TRUE,"GENERAL"}</definedName>
    <definedName name="___u6_2" hidden="1">{"TAB1",#N/A,TRUE,"GENERAL";"TAB2",#N/A,TRUE,"GENERAL";"TAB3",#N/A,TRUE,"GENERAL";"TAB4",#N/A,TRUE,"GENERAL";"TAB5",#N/A,TRUE,"GENERAL"}</definedName>
    <definedName name="___u6_3" hidden="1">{"TAB1",#N/A,TRUE,"GENERAL";"TAB2",#N/A,TRUE,"GENERAL";"TAB3",#N/A,TRUE,"GENERAL";"TAB4",#N/A,TRUE,"GENERAL";"TAB5",#N/A,TRUE,"GENERAL"}</definedName>
    <definedName name="___u7" hidden="1">{"via1",#N/A,TRUE,"general";"via2",#N/A,TRUE,"general";"via3",#N/A,TRUE,"general"}</definedName>
    <definedName name="___u7_1" hidden="1">{"via1",#N/A,TRUE,"general";"via2",#N/A,TRUE,"general";"via3",#N/A,TRUE,"general"}</definedName>
    <definedName name="___u7_2" hidden="1">{"via1",#N/A,TRUE,"general";"via2",#N/A,TRUE,"general";"via3",#N/A,TRUE,"general"}</definedName>
    <definedName name="___u7_3" hidden="1">{"via1",#N/A,TRUE,"general";"via2",#N/A,TRUE,"general";"via3",#N/A,TRUE,"general"}</definedName>
    <definedName name="___u8" hidden="1">{"TAB1",#N/A,TRUE,"GENERAL";"TAB2",#N/A,TRUE,"GENERAL";"TAB3",#N/A,TRUE,"GENERAL";"TAB4",#N/A,TRUE,"GENERAL";"TAB5",#N/A,TRUE,"GENERAL"}</definedName>
    <definedName name="___u8_1" hidden="1">{"TAB1",#N/A,TRUE,"GENERAL";"TAB2",#N/A,TRUE,"GENERAL";"TAB3",#N/A,TRUE,"GENERAL";"TAB4",#N/A,TRUE,"GENERAL";"TAB5",#N/A,TRUE,"GENERAL"}</definedName>
    <definedName name="___u8_2" hidden="1">{"TAB1",#N/A,TRUE,"GENERAL";"TAB2",#N/A,TRUE,"GENERAL";"TAB3",#N/A,TRUE,"GENERAL";"TAB4",#N/A,TRUE,"GENERAL";"TAB5",#N/A,TRUE,"GENERAL"}</definedName>
    <definedName name="___u8_3" hidden="1">{"TAB1",#N/A,TRUE,"GENERAL";"TAB2",#N/A,TRUE,"GENERAL";"TAB3",#N/A,TRUE,"GENERAL";"TAB4",#N/A,TRUE,"GENERAL";"TAB5",#N/A,TRUE,"GENERAL"}</definedName>
    <definedName name="___u9" hidden="1">{"TAB1",#N/A,TRUE,"GENERAL";"TAB2",#N/A,TRUE,"GENERAL";"TAB3",#N/A,TRUE,"GENERAL";"TAB4",#N/A,TRUE,"GENERAL";"TAB5",#N/A,TRUE,"GENERAL"}</definedName>
    <definedName name="___u9_1" hidden="1">{"TAB1",#N/A,TRUE,"GENERAL";"TAB2",#N/A,TRUE,"GENERAL";"TAB3",#N/A,TRUE,"GENERAL";"TAB4",#N/A,TRUE,"GENERAL";"TAB5",#N/A,TRUE,"GENERAL"}</definedName>
    <definedName name="___u9_2" hidden="1">{"TAB1",#N/A,TRUE,"GENERAL";"TAB2",#N/A,TRUE,"GENERAL";"TAB3",#N/A,TRUE,"GENERAL";"TAB4",#N/A,TRUE,"GENERAL";"TAB5",#N/A,TRUE,"GENERAL"}</definedName>
    <definedName name="___u9_3" hidden="1">{"TAB1",#N/A,TRUE,"GENERAL";"TAB2",#N/A,TRUE,"GENERAL";"TAB3",#N/A,TRUE,"GENERAL";"TAB4",#N/A,TRUE,"GENERAL";"TAB5",#N/A,TRUE,"GENERAL"}</definedName>
    <definedName name="___ur7" hidden="1">{"TAB1",#N/A,TRUE,"GENERAL";"TAB2",#N/A,TRUE,"GENERAL";"TAB3",#N/A,TRUE,"GENERAL";"TAB4",#N/A,TRUE,"GENERAL";"TAB5",#N/A,TRUE,"GENERAL"}</definedName>
    <definedName name="___ur7_1" hidden="1">{"TAB1",#N/A,TRUE,"GENERAL";"TAB2",#N/A,TRUE,"GENERAL";"TAB3",#N/A,TRUE,"GENERAL";"TAB4",#N/A,TRUE,"GENERAL";"TAB5",#N/A,TRUE,"GENERAL"}</definedName>
    <definedName name="___ur7_2" hidden="1">{"TAB1",#N/A,TRUE,"GENERAL";"TAB2",#N/A,TRUE,"GENERAL";"TAB3",#N/A,TRUE,"GENERAL";"TAB4",#N/A,TRUE,"GENERAL";"TAB5",#N/A,TRUE,"GENERAL"}</definedName>
    <definedName name="___ur7_3" hidden="1">{"TAB1",#N/A,TRUE,"GENERAL";"TAB2",#N/A,TRUE,"GENERAL";"TAB3",#N/A,TRUE,"GENERAL";"TAB4",#N/A,TRUE,"GENERAL";"TAB5",#N/A,TRUE,"GENERAL"}</definedName>
    <definedName name="___v2" hidden="1">{"via1",#N/A,TRUE,"general";"via2",#N/A,TRUE,"general";"via3",#N/A,TRUE,"general"}</definedName>
    <definedName name="___v2_1" hidden="1">{"via1",#N/A,TRUE,"general";"via2",#N/A,TRUE,"general";"via3",#N/A,TRUE,"general"}</definedName>
    <definedName name="___v2_2" hidden="1">{"via1",#N/A,TRUE,"general";"via2",#N/A,TRUE,"general";"via3",#N/A,TRUE,"general"}</definedName>
    <definedName name="___v2_3" hidden="1">{"via1",#N/A,TRUE,"general";"via2",#N/A,TRUE,"general";"via3",#N/A,TRUE,"general"}</definedName>
    <definedName name="___v3" hidden="1">{"TAB1",#N/A,TRUE,"GENERAL";"TAB2",#N/A,TRUE,"GENERAL";"TAB3",#N/A,TRUE,"GENERAL";"TAB4",#N/A,TRUE,"GENERAL";"TAB5",#N/A,TRUE,"GENERAL"}</definedName>
    <definedName name="___v3_1" hidden="1">{"TAB1",#N/A,TRUE,"GENERAL";"TAB2",#N/A,TRUE,"GENERAL";"TAB3",#N/A,TRUE,"GENERAL";"TAB4",#N/A,TRUE,"GENERAL";"TAB5",#N/A,TRUE,"GENERAL"}</definedName>
    <definedName name="___v3_2" hidden="1">{"TAB1",#N/A,TRUE,"GENERAL";"TAB2",#N/A,TRUE,"GENERAL";"TAB3",#N/A,TRUE,"GENERAL";"TAB4",#N/A,TRUE,"GENERAL";"TAB5",#N/A,TRUE,"GENERAL"}</definedName>
    <definedName name="___v3_3" hidden="1">{"TAB1",#N/A,TRUE,"GENERAL";"TAB2",#N/A,TRUE,"GENERAL";"TAB3",#N/A,TRUE,"GENERAL";"TAB4",#N/A,TRUE,"GENERAL";"TAB5",#N/A,TRUE,"GENERAL"}</definedName>
    <definedName name="___v4" hidden="1">{"TAB1",#N/A,TRUE,"GENERAL";"TAB2",#N/A,TRUE,"GENERAL";"TAB3",#N/A,TRUE,"GENERAL";"TAB4",#N/A,TRUE,"GENERAL";"TAB5",#N/A,TRUE,"GENERAL"}</definedName>
    <definedName name="___v4_1" hidden="1">{"TAB1",#N/A,TRUE,"GENERAL";"TAB2",#N/A,TRUE,"GENERAL";"TAB3",#N/A,TRUE,"GENERAL";"TAB4",#N/A,TRUE,"GENERAL";"TAB5",#N/A,TRUE,"GENERAL"}</definedName>
    <definedName name="___v4_2" hidden="1">{"TAB1",#N/A,TRUE,"GENERAL";"TAB2",#N/A,TRUE,"GENERAL";"TAB3",#N/A,TRUE,"GENERAL";"TAB4",#N/A,TRUE,"GENERAL";"TAB5",#N/A,TRUE,"GENERAL"}</definedName>
    <definedName name="___v4_3" hidden="1">{"TAB1",#N/A,TRUE,"GENERAL";"TAB2",#N/A,TRUE,"GENERAL";"TAB3",#N/A,TRUE,"GENERAL";"TAB4",#N/A,TRUE,"GENERAL";"TAB5",#N/A,TRUE,"GENERAL"}</definedName>
    <definedName name="___v5" hidden="1">{"TAB1",#N/A,TRUE,"GENERAL";"TAB2",#N/A,TRUE,"GENERAL";"TAB3",#N/A,TRUE,"GENERAL";"TAB4",#N/A,TRUE,"GENERAL";"TAB5",#N/A,TRUE,"GENERAL"}</definedName>
    <definedName name="___v5_1" hidden="1">{"TAB1",#N/A,TRUE,"GENERAL";"TAB2",#N/A,TRUE,"GENERAL";"TAB3",#N/A,TRUE,"GENERAL";"TAB4",#N/A,TRUE,"GENERAL";"TAB5",#N/A,TRUE,"GENERAL"}</definedName>
    <definedName name="___v5_2" hidden="1">{"TAB1",#N/A,TRUE,"GENERAL";"TAB2",#N/A,TRUE,"GENERAL";"TAB3",#N/A,TRUE,"GENERAL";"TAB4",#N/A,TRUE,"GENERAL";"TAB5",#N/A,TRUE,"GENERAL"}</definedName>
    <definedName name="___v5_3" hidden="1">{"TAB1",#N/A,TRUE,"GENERAL";"TAB2",#N/A,TRUE,"GENERAL";"TAB3",#N/A,TRUE,"GENERAL";"TAB4",#N/A,TRUE,"GENERAL";"TAB5",#N/A,TRUE,"GENERAL"}</definedName>
    <definedName name="___v6" hidden="1">{"TAB1",#N/A,TRUE,"GENERAL";"TAB2",#N/A,TRUE,"GENERAL";"TAB3",#N/A,TRUE,"GENERAL";"TAB4",#N/A,TRUE,"GENERAL";"TAB5",#N/A,TRUE,"GENERAL"}</definedName>
    <definedName name="___v6_1" hidden="1">{"TAB1",#N/A,TRUE,"GENERAL";"TAB2",#N/A,TRUE,"GENERAL";"TAB3",#N/A,TRUE,"GENERAL";"TAB4",#N/A,TRUE,"GENERAL";"TAB5",#N/A,TRUE,"GENERAL"}</definedName>
    <definedName name="___v6_2" hidden="1">{"TAB1",#N/A,TRUE,"GENERAL";"TAB2",#N/A,TRUE,"GENERAL";"TAB3",#N/A,TRUE,"GENERAL";"TAB4",#N/A,TRUE,"GENERAL";"TAB5",#N/A,TRUE,"GENERAL"}</definedName>
    <definedName name="___v6_3" hidden="1">{"TAB1",#N/A,TRUE,"GENERAL";"TAB2",#N/A,TRUE,"GENERAL";"TAB3",#N/A,TRUE,"GENERAL";"TAB4",#N/A,TRUE,"GENERAL";"TAB5",#N/A,TRUE,"GENERAL"}</definedName>
    <definedName name="___v7" hidden="1">{"via1",#N/A,TRUE,"general";"via2",#N/A,TRUE,"general";"via3",#N/A,TRUE,"general"}</definedName>
    <definedName name="___v7_1" hidden="1">{"via1",#N/A,TRUE,"general";"via2",#N/A,TRUE,"general";"via3",#N/A,TRUE,"general"}</definedName>
    <definedName name="___v7_2" hidden="1">{"via1",#N/A,TRUE,"general";"via2",#N/A,TRUE,"general";"via3",#N/A,TRUE,"general"}</definedName>
    <definedName name="___v7_3" hidden="1">{"via1",#N/A,TRUE,"general";"via2",#N/A,TRUE,"general";"via3",#N/A,TRUE,"general"}</definedName>
    <definedName name="___v8" hidden="1">{"TAB1",#N/A,TRUE,"GENERAL";"TAB2",#N/A,TRUE,"GENERAL";"TAB3",#N/A,TRUE,"GENERAL";"TAB4",#N/A,TRUE,"GENERAL";"TAB5",#N/A,TRUE,"GENERAL"}</definedName>
    <definedName name="___v8_1" hidden="1">{"TAB1",#N/A,TRUE,"GENERAL";"TAB2",#N/A,TRUE,"GENERAL";"TAB3",#N/A,TRUE,"GENERAL";"TAB4",#N/A,TRUE,"GENERAL";"TAB5",#N/A,TRUE,"GENERAL"}</definedName>
    <definedName name="___v8_2" hidden="1">{"TAB1",#N/A,TRUE,"GENERAL";"TAB2",#N/A,TRUE,"GENERAL";"TAB3",#N/A,TRUE,"GENERAL";"TAB4",#N/A,TRUE,"GENERAL";"TAB5",#N/A,TRUE,"GENERAL"}</definedName>
    <definedName name="___v8_3" hidden="1">{"TAB1",#N/A,TRUE,"GENERAL";"TAB2",#N/A,TRUE,"GENERAL";"TAB3",#N/A,TRUE,"GENERAL";"TAB4",#N/A,TRUE,"GENERAL";"TAB5",#N/A,TRUE,"GENERAL"}</definedName>
    <definedName name="___v9" hidden="1">{"TAB1",#N/A,TRUE,"GENERAL";"TAB2",#N/A,TRUE,"GENERAL";"TAB3",#N/A,TRUE,"GENERAL";"TAB4",#N/A,TRUE,"GENERAL";"TAB5",#N/A,TRUE,"GENERAL"}</definedName>
    <definedName name="___v9_1" hidden="1">{"TAB1",#N/A,TRUE,"GENERAL";"TAB2",#N/A,TRUE,"GENERAL";"TAB3",#N/A,TRUE,"GENERAL";"TAB4",#N/A,TRUE,"GENERAL";"TAB5",#N/A,TRUE,"GENERAL"}</definedName>
    <definedName name="___v9_2" hidden="1">{"TAB1",#N/A,TRUE,"GENERAL";"TAB2",#N/A,TRUE,"GENERAL";"TAB3",#N/A,TRUE,"GENERAL";"TAB4",#N/A,TRUE,"GENERAL";"TAB5",#N/A,TRUE,"GENERAL"}</definedName>
    <definedName name="___v9_3" hidden="1">{"TAB1",#N/A,TRUE,"GENERAL";"TAB2",#N/A,TRUE,"GENERAL";"TAB3",#N/A,TRUE,"GENERAL";"TAB4",#N/A,TRUE,"GENERAL";"TAB5",#N/A,TRUE,"GENERAL"}</definedName>
    <definedName name="___vfv4" hidden="1">{"via1",#N/A,TRUE,"general";"via2",#N/A,TRUE,"general";"via3",#N/A,TRUE,"general"}</definedName>
    <definedName name="___vfv4_1" hidden="1">{"via1",#N/A,TRUE,"general";"via2",#N/A,TRUE,"general";"via3",#N/A,TRUE,"general"}</definedName>
    <definedName name="___vfv4_2" hidden="1">{"via1",#N/A,TRUE,"general";"via2",#N/A,TRUE,"general";"via3",#N/A,TRUE,"general"}</definedName>
    <definedName name="___vfv4_3" hidden="1">{"via1",#N/A,TRUE,"general";"via2",#N/A,TRUE,"general";"via3",#N/A,TRUE,"general"}</definedName>
    <definedName name="___x1" hidden="1">{"TAB1",#N/A,TRUE,"GENERAL";"TAB2",#N/A,TRUE,"GENERAL";"TAB3",#N/A,TRUE,"GENERAL";"TAB4",#N/A,TRUE,"GENERAL";"TAB5",#N/A,TRUE,"GENERAL"}</definedName>
    <definedName name="___x1_1" hidden="1">{"TAB1",#N/A,TRUE,"GENERAL";"TAB2",#N/A,TRUE,"GENERAL";"TAB3",#N/A,TRUE,"GENERAL";"TAB4",#N/A,TRUE,"GENERAL";"TAB5",#N/A,TRUE,"GENERAL"}</definedName>
    <definedName name="___x1_2" hidden="1">{"TAB1",#N/A,TRUE,"GENERAL";"TAB2",#N/A,TRUE,"GENERAL";"TAB3",#N/A,TRUE,"GENERAL";"TAB4",#N/A,TRUE,"GENERAL";"TAB5",#N/A,TRUE,"GENERAL"}</definedName>
    <definedName name="___x1_3" hidden="1">{"TAB1",#N/A,TRUE,"GENERAL";"TAB2",#N/A,TRUE,"GENERAL";"TAB3",#N/A,TRUE,"GENERAL";"TAB4",#N/A,TRUE,"GENERAL";"TAB5",#N/A,TRUE,"GENERAL"}</definedName>
    <definedName name="___x2" hidden="1">{"via1",#N/A,TRUE,"general";"via2",#N/A,TRUE,"general";"via3",#N/A,TRUE,"general"}</definedName>
    <definedName name="___x2_1" hidden="1">{"via1",#N/A,TRUE,"general";"via2",#N/A,TRUE,"general";"via3",#N/A,TRUE,"general"}</definedName>
    <definedName name="___x2_2" hidden="1">{"via1",#N/A,TRUE,"general";"via2",#N/A,TRUE,"general";"via3",#N/A,TRUE,"general"}</definedName>
    <definedName name="___x2_3" hidden="1">{"via1",#N/A,TRUE,"general";"via2",#N/A,TRUE,"general";"via3",#N/A,TRUE,"general"}</definedName>
    <definedName name="___x3" hidden="1">{"via1",#N/A,TRUE,"general";"via2",#N/A,TRUE,"general";"via3",#N/A,TRUE,"general"}</definedName>
    <definedName name="___x3_1" hidden="1">{"via1",#N/A,TRUE,"general";"via2",#N/A,TRUE,"general";"via3",#N/A,TRUE,"general"}</definedName>
    <definedName name="___x3_2" hidden="1">{"via1",#N/A,TRUE,"general";"via2",#N/A,TRUE,"general";"via3",#N/A,TRUE,"general"}</definedName>
    <definedName name="___x3_3" hidden="1">{"via1",#N/A,TRUE,"general";"via2",#N/A,TRUE,"general";"via3",#N/A,TRUE,"general"}</definedName>
    <definedName name="___x4" hidden="1">{"via1",#N/A,TRUE,"general";"via2",#N/A,TRUE,"general";"via3",#N/A,TRUE,"general"}</definedName>
    <definedName name="___x4_1" hidden="1">{"via1",#N/A,TRUE,"general";"via2",#N/A,TRUE,"general";"via3",#N/A,TRUE,"general"}</definedName>
    <definedName name="___x4_2" hidden="1">{"via1",#N/A,TRUE,"general";"via2",#N/A,TRUE,"general";"via3",#N/A,TRUE,"general"}</definedName>
    <definedName name="___x4_3" hidden="1">{"via1",#N/A,TRUE,"general";"via2",#N/A,TRUE,"general";"via3",#N/A,TRUE,"general"}</definedName>
    <definedName name="___x5" hidden="1">{"TAB1",#N/A,TRUE,"GENERAL";"TAB2",#N/A,TRUE,"GENERAL";"TAB3",#N/A,TRUE,"GENERAL";"TAB4",#N/A,TRUE,"GENERAL";"TAB5",#N/A,TRUE,"GENERAL"}</definedName>
    <definedName name="___x5_1" hidden="1">{"TAB1",#N/A,TRUE,"GENERAL";"TAB2",#N/A,TRUE,"GENERAL";"TAB3",#N/A,TRUE,"GENERAL";"TAB4",#N/A,TRUE,"GENERAL";"TAB5",#N/A,TRUE,"GENERAL"}</definedName>
    <definedName name="___x5_2" hidden="1">{"TAB1",#N/A,TRUE,"GENERAL";"TAB2",#N/A,TRUE,"GENERAL";"TAB3",#N/A,TRUE,"GENERAL";"TAB4",#N/A,TRUE,"GENERAL";"TAB5",#N/A,TRUE,"GENERAL"}</definedName>
    <definedName name="___x5_3" hidden="1">{"TAB1",#N/A,TRUE,"GENERAL";"TAB2",#N/A,TRUE,"GENERAL";"TAB3",#N/A,TRUE,"GENERAL";"TAB4",#N/A,TRUE,"GENERAL";"TAB5",#N/A,TRUE,"GENERAL"}</definedName>
    <definedName name="___x6" hidden="1">{"TAB1",#N/A,TRUE,"GENERAL";"TAB2",#N/A,TRUE,"GENERAL";"TAB3",#N/A,TRUE,"GENERAL";"TAB4",#N/A,TRUE,"GENERAL";"TAB5",#N/A,TRUE,"GENERAL"}</definedName>
    <definedName name="___x6_1" hidden="1">{"TAB1",#N/A,TRUE,"GENERAL";"TAB2",#N/A,TRUE,"GENERAL";"TAB3",#N/A,TRUE,"GENERAL";"TAB4",#N/A,TRUE,"GENERAL";"TAB5",#N/A,TRUE,"GENERAL"}</definedName>
    <definedName name="___x6_2" hidden="1">{"TAB1",#N/A,TRUE,"GENERAL";"TAB2",#N/A,TRUE,"GENERAL";"TAB3",#N/A,TRUE,"GENERAL";"TAB4",#N/A,TRUE,"GENERAL";"TAB5",#N/A,TRUE,"GENERAL"}</definedName>
    <definedName name="___x6_3" hidden="1">{"TAB1",#N/A,TRUE,"GENERAL";"TAB2",#N/A,TRUE,"GENERAL";"TAB3",#N/A,TRUE,"GENERAL";"TAB4",#N/A,TRUE,"GENERAL";"TAB5",#N/A,TRUE,"GENERAL"}</definedName>
    <definedName name="___x7" hidden="1">{"TAB1",#N/A,TRUE,"GENERAL";"TAB2",#N/A,TRUE,"GENERAL";"TAB3",#N/A,TRUE,"GENERAL";"TAB4",#N/A,TRUE,"GENERAL";"TAB5",#N/A,TRUE,"GENERAL"}</definedName>
    <definedName name="___x7_1" hidden="1">{"TAB1",#N/A,TRUE,"GENERAL";"TAB2",#N/A,TRUE,"GENERAL";"TAB3",#N/A,TRUE,"GENERAL";"TAB4",#N/A,TRUE,"GENERAL";"TAB5",#N/A,TRUE,"GENERAL"}</definedName>
    <definedName name="___x7_2" hidden="1">{"TAB1",#N/A,TRUE,"GENERAL";"TAB2",#N/A,TRUE,"GENERAL";"TAB3",#N/A,TRUE,"GENERAL";"TAB4",#N/A,TRUE,"GENERAL";"TAB5",#N/A,TRUE,"GENERAL"}</definedName>
    <definedName name="___x7_3" hidden="1">{"TAB1",#N/A,TRUE,"GENERAL";"TAB2",#N/A,TRUE,"GENERAL";"TAB3",#N/A,TRUE,"GENERAL";"TAB4",#N/A,TRUE,"GENERAL";"TAB5",#N/A,TRUE,"GENERAL"}</definedName>
    <definedName name="___x8" hidden="1">{"via1",#N/A,TRUE,"general";"via2",#N/A,TRUE,"general";"via3",#N/A,TRUE,"general"}</definedName>
    <definedName name="___x8_1" hidden="1">{"via1",#N/A,TRUE,"general";"via2",#N/A,TRUE,"general";"via3",#N/A,TRUE,"general"}</definedName>
    <definedName name="___x8_2" hidden="1">{"via1",#N/A,TRUE,"general";"via2",#N/A,TRUE,"general";"via3",#N/A,TRUE,"general"}</definedName>
    <definedName name="___x8_3" hidden="1">{"via1",#N/A,TRUE,"general";"via2",#N/A,TRUE,"general";"via3",#N/A,TRUE,"general"}</definedName>
    <definedName name="___x9" hidden="1">{"TAB1",#N/A,TRUE,"GENERAL";"TAB2",#N/A,TRUE,"GENERAL";"TAB3",#N/A,TRUE,"GENERAL";"TAB4",#N/A,TRUE,"GENERAL";"TAB5",#N/A,TRUE,"GENERAL"}</definedName>
    <definedName name="___x9_1" hidden="1">{"TAB1",#N/A,TRUE,"GENERAL";"TAB2",#N/A,TRUE,"GENERAL";"TAB3",#N/A,TRUE,"GENERAL";"TAB4",#N/A,TRUE,"GENERAL";"TAB5",#N/A,TRUE,"GENERAL"}</definedName>
    <definedName name="___x9_2" hidden="1">{"TAB1",#N/A,TRUE,"GENERAL";"TAB2",#N/A,TRUE,"GENERAL";"TAB3",#N/A,TRUE,"GENERAL";"TAB4",#N/A,TRUE,"GENERAL";"TAB5",#N/A,TRUE,"GENERAL"}</definedName>
    <definedName name="___x9_3" hidden="1">{"TAB1",#N/A,TRUE,"GENERAL";"TAB2",#N/A,TRUE,"GENERAL";"TAB3",#N/A,TRUE,"GENERAL";"TAB4",#N/A,TRUE,"GENERAL";"TAB5",#N/A,TRUE,"GENERAL"}</definedName>
    <definedName name="___y2" hidden="1">{"TAB1",#N/A,TRUE,"GENERAL";"TAB2",#N/A,TRUE,"GENERAL";"TAB3",#N/A,TRUE,"GENERAL";"TAB4",#N/A,TRUE,"GENERAL";"TAB5",#N/A,TRUE,"GENERAL"}</definedName>
    <definedName name="___y2_1" hidden="1">{"TAB1",#N/A,TRUE,"GENERAL";"TAB2",#N/A,TRUE,"GENERAL";"TAB3",#N/A,TRUE,"GENERAL";"TAB4",#N/A,TRUE,"GENERAL";"TAB5",#N/A,TRUE,"GENERAL"}</definedName>
    <definedName name="___y2_2" hidden="1">{"TAB1",#N/A,TRUE,"GENERAL";"TAB2",#N/A,TRUE,"GENERAL";"TAB3",#N/A,TRUE,"GENERAL";"TAB4",#N/A,TRUE,"GENERAL";"TAB5",#N/A,TRUE,"GENERAL"}</definedName>
    <definedName name="___y2_3" hidden="1">{"TAB1",#N/A,TRUE,"GENERAL";"TAB2",#N/A,TRUE,"GENERAL";"TAB3",#N/A,TRUE,"GENERAL";"TAB4",#N/A,TRUE,"GENERAL";"TAB5",#N/A,TRUE,"GENERAL"}</definedName>
    <definedName name="___y3" hidden="1">{"via1",#N/A,TRUE,"general";"via2",#N/A,TRUE,"general";"via3",#N/A,TRUE,"general"}</definedName>
    <definedName name="___y3_1" hidden="1">{"via1",#N/A,TRUE,"general";"via2",#N/A,TRUE,"general";"via3",#N/A,TRUE,"general"}</definedName>
    <definedName name="___y3_2" hidden="1">{"via1",#N/A,TRUE,"general";"via2",#N/A,TRUE,"general";"via3",#N/A,TRUE,"general"}</definedName>
    <definedName name="___y3_3" hidden="1">{"via1",#N/A,TRUE,"general";"via2",#N/A,TRUE,"general";"via3",#N/A,TRUE,"general"}</definedName>
    <definedName name="___y4" hidden="1">{"via1",#N/A,TRUE,"general";"via2",#N/A,TRUE,"general";"via3",#N/A,TRUE,"general"}</definedName>
    <definedName name="___y4_1" hidden="1">{"via1",#N/A,TRUE,"general";"via2",#N/A,TRUE,"general";"via3",#N/A,TRUE,"general"}</definedName>
    <definedName name="___y4_2" hidden="1">{"via1",#N/A,TRUE,"general";"via2",#N/A,TRUE,"general";"via3",#N/A,TRUE,"general"}</definedName>
    <definedName name="___y4_3" hidden="1">{"via1",#N/A,TRUE,"general";"via2",#N/A,TRUE,"general";"via3",#N/A,TRUE,"general"}</definedName>
    <definedName name="___y5" hidden="1">{"TAB1",#N/A,TRUE,"GENERAL";"TAB2",#N/A,TRUE,"GENERAL";"TAB3",#N/A,TRUE,"GENERAL";"TAB4",#N/A,TRUE,"GENERAL";"TAB5",#N/A,TRUE,"GENERAL"}</definedName>
    <definedName name="___y5_1" hidden="1">{"TAB1",#N/A,TRUE,"GENERAL";"TAB2",#N/A,TRUE,"GENERAL";"TAB3",#N/A,TRUE,"GENERAL";"TAB4",#N/A,TRUE,"GENERAL";"TAB5",#N/A,TRUE,"GENERAL"}</definedName>
    <definedName name="___y5_2" hidden="1">{"TAB1",#N/A,TRUE,"GENERAL";"TAB2",#N/A,TRUE,"GENERAL";"TAB3",#N/A,TRUE,"GENERAL";"TAB4",#N/A,TRUE,"GENERAL";"TAB5",#N/A,TRUE,"GENERAL"}</definedName>
    <definedName name="___y5_3" hidden="1">{"TAB1",#N/A,TRUE,"GENERAL";"TAB2",#N/A,TRUE,"GENERAL";"TAB3",#N/A,TRUE,"GENERAL";"TAB4",#N/A,TRUE,"GENERAL";"TAB5",#N/A,TRUE,"GENERAL"}</definedName>
    <definedName name="___y6" hidden="1">{"via1",#N/A,TRUE,"general";"via2",#N/A,TRUE,"general";"via3",#N/A,TRUE,"general"}</definedName>
    <definedName name="___y6_1" hidden="1">{"via1",#N/A,TRUE,"general";"via2",#N/A,TRUE,"general";"via3",#N/A,TRUE,"general"}</definedName>
    <definedName name="___y6_2" hidden="1">{"via1",#N/A,TRUE,"general";"via2",#N/A,TRUE,"general";"via3",#N/A,TRUE,"general"}</definedName>
    <definedName name="___y6_3" hidden="1">{"via1",#N/A,TRUE,"general";"via2",#N/A,TRUE,"general";"via3",#N/A,TRUE,"general"}</definedName>
    <definedName name="___y7" hidden="1">{"via1",#N/A,TRUE,"general";"via2",#N/A,TRUE,"general";"via3",#N/A,TRUE,"general"}</definedName>
    <definedName name="___y7_1" hidden="1">{"via1",#N/A,TRUE,"general";"via2",#N/A,TRUE,"general";"via3",#N/A,TRUE,"general"}</definedName>
    <definedName name="___y7_2" hidden="1">{"via1",#N/A,TRUE,"general";"via2",#N/A,TRUE,"general";"via3",#N/A,TRUE,"general"}</definedName>
    <definedName name="___y7_3" hidden="1">{"via1",#N/A,TRUE,"general";"via2",#N/A,TRUE,"general";"via3",#N/A,TRUE,"general"}</definedName>
    <definedName name="___y8" hidden="1">{"via1",#N/A,TRUE,"general";"via2",#N/A,TRUE,"general";"via3",#N/A,TRUE,"general"}</definedName>
    <definedName name="___y8_1" hidden="1">{"via1",#N/A,TRUE,"general";"via2",#N/A,TRUE,"general";"via3",#N/A,TRUE,"general"}</definedName>
    <definedName name="___y8_2" hidden="1">{"via1",#N/A,TRUE,"general";"via2",#N/A,TRUE,"general";"via3",#N/A,TRUE,"general"}</definedName>
    <definedName name="___y8_3" hidden="1">{"via1",#N/A,TRUE,"general";"via2",#N/A,TRUE,"general";"via3",#N/A,TRUE,"general"}</definedName>
    <definedName name="___y9" hidden="1">{"TAB1",#N/A,TRUE,"GENERAL";"TAB2",#N/A,TRUE,"GENERAL";"TAB3",#N/A,TRUE,"GENERAL";"TAB4",#N/A,TRUE,"GENERAL";"TAB5",#N/A,TRUE,"GENERAL"}</definedName>
    <definedName name="___y9_1" hidden="1">{"TAB1",#N/A,TRUE,"GENERAL";"TAB2",#N/A,TRUE,"GENERAL";"TAB3",#N/A,TRUE,"GENERAL";"TAB4",#N/A,TRUE,"GENERAL";"TAB5",#N/A,TRUE,"GENERAL"}</definedName>
    <definedName name="___y9_2" hidden="1">{"TAB1",#N/A,TRUE,"GENERAL";"TAB2",#N/A,TRUE,"GENERAL";"TAB3",#N/A,TRUE,"GENERAL";"TAB4",#N/A,TRUE,"GENERAL";"TAB5",#N/A,TRUE,"GENERAL"}</definedName>
    <definedName name="___y9_3" hidden="1">{"TAB1",#N/A,TRUE,"GENERAL";"TAB2",#N/A,TRUE,"GENERAL";"TAB3",#N/A,TRUE,"GENERAL";"TAB4",#N/A,TRUE,"GENERAL";"TAB5",#N/A,TRUE,"GENERAL"}</definedName>
    <definedName name="___z1" hidden="1">{"TAB1",#N/A,TRUE,"GENERAL";"TAB2",#N/A,TRUE,"GENERAL";"TAB3",#N/A,TRUE,"GENERAL";"TAB4",#N/A,TRUE,"GENERAL";"TAB5",#N/A,TRUE,"GENERAL"}</definedName>
    <definedName name="___z1_1" hidden="1">{"TAB1",#N/A,TRUE,"GENERAL";"TAB2",#N/A,TRUE,"GENERAL";"TAB3",#N/A,TRUE,"GENERAL";"TAB4",#N/A,TRUE,"GENERAL";"TAB5",#N/A,TRUE,"GENERAL"}</definedName>
    <definedName name="___z1_2" hidden="1">{"TAB1",#N/A,TRUE,"GENERAL";"TAB2",#N/A,TRUE,"GENERAL";"TAB3",#N/A,TRUE,"GENERAL";"TAB4",#N/A,TRUE,"GENERAL";"TAB5",#N/A,TRUE,"GENERAL"}</definedName>
    <definedName name="___z1_3" hidden="1">{"TAB1",#N/A,TRUE,"GENERAL";"TAB2",#N/A,TRUE,"GENERAL";"TAB3",#N/A,TRUE,"GENERAL";"TAB4",#N/A,TRUE,"GENERAL";"TAB5",#N/A,TRUE,"GENERAL"}</definedName>
    <definedName name="___z2" hidden="1">{"via1",#N/A,TRUE,"general";"via2",#N/A,TRUE,"general";"via3",#N/A,TRUE,"general"}</definedName>
    <definedName name="___z2_1" hidden="1">{"via1",#N/A,TRUE,"general";"via2",#N/A,TRUE,"general";"via3",#N/A,TRUE,"general"}</definedName>
    <definedName name="___z2_2" hidden="1">{"via1",#N/A,TRUE,"general";"via2",#N/A,TRUE,"general";"via3",#N/A,TRUE,"general"}</definedName>
    <definedName name="___z2_3" hidden="1">{"via1",#N/A,TRUE,"general";"via2",#N/A,TRUE,"general";"via3",#N/A,TRUE,"general"}</definedName>
    <definedName name="___z3" hidden="1">{"via1",#N/A,TRUE,"general";"via2",#N/A,TRUE,"general";"via3",#N/A,TRUE,"general"}</definedName>
    <definedName name="___z3_1" hidden="1">{"via1",#N/A,TRUE,"general";"via2",#N/A,TRUE,"general";"via3",#N/A,TRUE,"general"}</definedName>
    <definedName name="___z3_2" hidden="1">{"via1",#N/A,TRUE,"general";"via2",#N/A,TRUE,"general";"via3",#N/A,TRUE,"general"}</definedName>
    <definedName name="___z3_3" hidden="1">{"via1",#N/A,TRUE,"general";"via2",#N/A,TRUE,"general";"via3",#N/A,TRUE,"general"}</definedName>
    <definedName name="___z4" hidden="1">{"TAB1",#N/A,TRUE,"GENERAL";"TAB2",#N/A,TRUE,"GENERAL";"TAB3",#N/A,TRUE,"GENERAL";"TAB4",#N/A,TRUE,"GENERAL";"TAB5",#N/A,TRUE,"GENERAL"}</definedName>
    <definedName name="___z4_1" hidden="1">{"TAB1",#N/A,TRUE,"GENERAL";"TAB2",#N/A,TRUE,"GENERAL";"TAB3",#N/A,TRUE,"GENERAL";"TAB4",#N/A,TRUE,"GENERAL";"TAB5",#N/A,TRUE,"GENERAL"}</definedName>
    <definedName name="___z4_2" hidden="1">{"TAB1",#N/A,TRUE,"GENERAL";"TAB2",#N/A,TRUE,"GENERAL";"TAB3",#N/A,TRUE,"GENERAL";"TAB4",#N/A,TRUE,"GENERAL";"TAB5",#N/A,TRUE,"GENERAL"}</definedName>
    <definedName name="___z4_3" hidden="1">{"TAB1",#N/A,TRUE,"GENERAL";"TAB2",#N/A,TRUE,"GENERAL";"TAB3",#N/A,TRUE,"GENERAL";"TAB4",#N/A,TRUE,"GENERAL";"TAB5",#N/A,TRUE,"GENERAL"}</definedName>
    <definedName name="___z5" hidden="1">{"via1",#N/A,TRUE,"general";"via2",#N/A,TRUE,"general";"via3",#N/A,TRUE,"general"}</definedName>
    <definedName name="___z5_1" hidden="1">{"via1",#N/A,TRUE,"general";"via2",#N/A,TRUE,"general";"via3",#N/A,TRUE,"general"}</definedName>
    <definedName name="___z5_2" hidden="1">{"via1",#N/A,TRUE,"general";"via2",#N/A,TRUE,"general";"via3",#N/A,TRUE,"general"}</definedName>
    <definedName name="___z5_3" hidden="1">{"via1",#N/A,TRUE,"general";"via2",#N/A,TRUE,"general";"via3",#N/A,TRUE,"general"}</definedName>
    <definedName name="___z6" hidden="1">{"TAB1",#N/A,TRUE,"GENERAL";"TAB2",#N/A,TRUE,"GENERAL";"TAB3",#N/A,TRUE,"GENERAL";"TAB4",#N/A,TRUE,"GENERAL";"TAB5",#N/A,TRUE,"GENERAL"}</definedName>
    <definedName name="___z6_1" hidden="1">{"TAB1",#N/A,TRUE,"GENERAL";"TAB2",#N/A,TRUE,"GENERAL";"TAB3",#N/A,TRUE,"GENERAL";"TAB4",#N/A,TRUE,"GENERAL";"TAB5",#N/A,TRUE,"GENERAL"}</definedName>
    <definedName name="___z6_2" hidden="1">{"TAB1",#N/A,TRUE,"GENERAL";"TAB2",#N/A,TRUE,"GENERAL";"TAB3",#N/A,TRUE,"GENERAL";"TAB4",#N/A,TRUE,"GENERAL";"TAB5",#N/A,TRUE,"GENERAL"}</definedName>
    <definedName name="___z6_3" hidden="1">{"TAB1",#N/A,TRUE,"GENERAL";"TAB2",#N/A,TRUE,"GENERAL";"TAB3",#N/A,TRUE,"GENERAL";"TAB4",#N/A,TRUE,"GENERAL";"TAB5",#N/A,TRUE,"GENERAL"}</definedName>
    <definedName name="__123Graph_A" hidden="1">[5]AIU!$D$338:$D$357</definedName>
    <definedName name="__123Graph_Acaja" hidden="1">[5]EVA!$D$39:$AD$39</definedName>
    <definedName name="__123Graph_ACart_AnticAdic" hidden="1">[5]EVA!$F$95:$I$95</definedName>
    <definedName name="__123Graph_AFACTURAC" hidden="1">[5]Program!$B$120:$Y$120</definedName>
    <definedName name="__123Graph_AGraph2" hidden="1">[5]AIU!$D$338:$D$357</definedName>
    <definedName name="__123Graph_Bcaja" hidden="1">[5]EVA!$D$56:$AD$56</definedName>
    <definedName name="__123Graph_BCart_AnticAdic" hidden="1">[5]EVA!$F$96:$I$96</definedName>
    <definedName name="__123Graph_Ccaja" hidden="1">[5]EVA!$D$58:$AD$58</definedName>
    <definedName name="__123Graph_CCart_AnticAdic" hidden="1">[5]EVA!$F$97:$I$97</definedName>
    <definedName name="__123Graph_Dcaja" hidden="1">[5]EVA!$D$61:$AD$61</definedName>
    <definedName name="__123Graph_DCart_AnticAdic" hidden="1">[5]EVA!$F$99:$I$99</definedName>
    <definedName name="__123Graph_ECart_AnticAdic" hidden="1">[5]EVA!$F$99:$I$99</definedName>
    <definedName name="__123Graph_LBL_ACart_AnticAdic" hidden="1">[5]EVA!$J$95:$K$95</definedName>
    <definedName name="__123Graph_LBL_Ccaja" hidden="1">[5]EVA!$D$58:$AD$58</definedName>
    <definedName name="__123Graph_LBL_DCart_AnticAdic" hidden="1">[5]EVA!$F$98:$I$98</definedName>
    <definedName name="__123Graph_X" hidden="1">[5]AIU!$C$338:$C$357</definedName>
    <definedName name="__123Graph_Xcaja" hidden="1">[5]EVA!$D$6:$AD$6</definedName>
    <definedName name="__a1" hidden="1">{"TAB1",#N/A,TRUE,"GENERAL";"TAB2",#N/A,TRUE,"GENERAL";"TAB3",#N/A,TRUE,"GENERAL";"TAB4",#N/A,TRUE,"GENERAL";"TAB5",#N/A,TRUE,"GENERAL"}</definedName>
    <definedName name="__a1_1" hidden="1">{"TAB1",#N/A,TRUE,"GENERAL";"TAB2",#N/A,TRUE,"GENERAL";"TAB3",#N/A,TRUE,"GENERAL";"TAB4",#N/A,TRUE,"GENERAL";"TAB5",#N/A,TRUE,"GENERAL"}</definedName>
    <definedName name="__a1_2" hidden="1">{"TAB1",#N/A,TRUE,"GENERAL";"TAB2",#N/A,TRUE,"GENERAL";"TAB3",#N/A,TRUE,"GENERAL";"TAB4",#N/A,TRUE,"GENERAL";"TAB5",#N/A,TRUE,"GENERAL"}</definedName>
    <definedName name="__a1_3" hidden="1">{"TAB1",#N/A,TRUE,"GENERAL";"TAB2",#N/A,TRUE,"GENERAL";"TAB3",#N/A,TRUE,"GENERAL";"TAB4",#N/A,TRUE,"GENERAL";"TAB5",#N/A,TRUE,"GENERAL"}</definedName>
    <definedName name="__a3" hidden="1">{"TAB1",#N/A,TRUE,"GENERAL";"TAB2",#N/A,TRUE,"GENERAL";"TAB3",#N/A,TRUE,"GENERAL";"TAB4",#N/A,TRUE,"GENERAL";"TAB5",#N/A,TRUE,"GENERAL"}</definedName>
    <definedName name="__a3_1" hidden="1">{"TAB1",#N/A,TRUE,"GENERAL";"TAB2",#N/A,TRUE,"GENERAL";"TAB3",#N/A,TRUE,"GENERAL";"TAB4",#N/A,TRUE,"GENERAL";"TAB5",#N/A,TRUE,"GENERAL"}</definedName>
    <definedName name="__a3_2" hidden="1">{"TAB1",#N/A,TRUE,"GENERAL";"TAB2",#N/A,TRUE,"GENERAL";"TAB3",#N/A,TRUE,"GENERAL";"TAB4",#N/A,TRUE,"GENERAL";"TAB5",#N/A,TRUE,"GENERAL"}</definedName>
    <definedName name="__a3_3" hidden="1">{"TAB1",#N/A,TRUE,"GENERAL";"TAB2",#N/A,TRUE,"GENERAL";"TAB3",#N/A,TRUE,"GENERAL";"TAB4",#N/A,TRUE,"GENERAL";"TAB5",#N/A,TRUE,"GENERAL"}</definedName>
    <definedName name="__a4" hidden="1">{"via1",#N/A,TRUE,"general";"via2",#N/A,TRUE,"general";"via3",#N/A,TRUE,"general"}</definedName>
    <definedName name="__a4_1" hidden="1">{"via1",#N/A,TRUE,"general";"via2",#N/A,TRUE,"general";"via3",#N/A,TRUE,"general"}</definedName>
    <definedName name="__a4_2" hidden="1">{"via1",#N/A,TRUE,"general";"via2",#N/A,TRUE,"general";"via3",#N/A,TRUE,"general"}</definedName>
    <definedName name="__a4_3" hidden="1">{"via1",#N/A,TRUE,"general";"via2",#N/A,TRUE,"general";"via3",#N/A,TRUE,"general"}</definedName>
    <definedName name="__a5" hidden="1">{"TAB1",#N/A,TRUE,"GENERAL";"TAB2",#N/A,TRUE,"GENERAL";"TAB3",#N/A,TRUE,"GENERAL";"TAB4",#N/A,TRUE,"GENERAL";"TAB5",#N/A,TRUE,"GENERAL"}</definedName>
    <definedName name="__a5_1" hidden="1">{"TAB1",#N/A,TRUE,"GENERAL";"TAB2",#N/A,TRUE,"GENERAL";"TAB3",#N/A,TRUE,"GENERAL";"TAB4",#N/A,TRUE,"GENERAL";"TAB5",#N/A,TRUE,"GENERAL"}</definedName>
    <definedName name="__a5_2" hidden="1">{"TAB1",#N/A,TRUE,"GENERAL";"TAB2",#N/A,TRUE,"GENERAL";"TAB3",#N/A,TRUE,"GENERAL";"TAB4",#N/A,TRUE,"GENERAL";"TAB5",#N/A,TRUE,"GENERAL"}</definedName>
    <definedName name="__a5_3" hidden="1">{"TAB1",#N/A,TRUE,"GENERAL";"TAB2",#N/A,TRUE,"GENERAL";"TAB3",#N/A,TRUE,"GENERAL";"TAB4",#N/A,TRUE,"GENERAL";"TAB5",#N/A,TRUE,"GENERAL"}</definedName>
    <definedName name="__a6" hidden="1">{"TAB1",#N/A,TRUE,"GENERAL";"TAB2",#N/A,TRUE,"GENERAL";"TAB3",#N/A,TRUE,"GENERAL";"TAB4",#N/A,TRUE,"GENERAL";"TAB5",#N/A,TRUE,"GENERAL"}</definedName>
    <definedName name="__a6_1" hidden="1">{"TAB1",#N/A,TRUE,"GENERAL";"TAB2",#N/A,TRUE,"GENERAL";"TAB3",#N/A,TRUE,"GENERAL";"TAB4",#N/A,TRUE,"GENERAL";"TAB5",#N/A,TRUE,"GENERAL"}</definedName>
    <definedName name="__a6_2" hidden="1">{"TAB1",#N/A,TRUE,"GENERAL";"TAB2",#N/A,TRUE,"GENERAL";"TAB3",#N/A,TRUE,"GENERAL";"TAB4",#N/A,TRUE,"GENERAL";"TAB5",#N/A,TRUE,"GENERAL"}</definedName>
    <definedName name="__a6_3" hidden="1">{"TAB1",#N/A,TRUE,"GENERAL";"TAB2",#N/A,TRUE,"GENERAL";"TAB3",#N/A,TRUE,"GENERAL";"TAB4",#N/A,TRUE,"GENERAL";"TAB5",#N/A,TRUE,"GENERAL"}</definedName>
    <definedName name="__AFC1">[3]INV!$A$25:$D$28</definedName>
    <definedName name="__AFC3">[3]INV!$F$25:$I$28</definedName>
    <definedName name="__AFC5">[3]INV!$K$25:$N$28</definedName>
    <definedName name="__aiu2">[6]AIU!$J$105</definedName>
    <definedName name="__APU221">#REF!</definedName>
    <definedName name="__APU465" localSheetId="8">[4]!absc</definedName>
    <definedName name="__APU465" localSheetId="9">[4]!absc</definedName>
    <definedName name="__APU465" localSheetId="11">[4]!absc</definedName>
    <definedName name="__APU465" localSheetId="10">[4]!absc</definedName>
    <definedName name="__APU465" localSheetId="15">[4]!absc</definedName>
    <definedName name="__APU465" localSheetId="16">[4]!absc</definedName>
    <definedName name="__APU465" localSheetId="17">[4]!absc</definedName>
    <definedName name="__APU465" localSheetId="18">[4]!absc</definedName>
    <definedName name="__APU465" localSheetId="19">[4]!absc</definedName>
    <definedName name="__APU465" localSheetId="13">[4]!absc</definedName>
    <definedName name="__APU465" localSheetId="4">[4]!absc</definedName>
    <definedName name="__APU465" localSheetId="3">[4]!absc</definedName>
    <definedName name="__APU465">[4]!absc</definedName>
    <definedName name="__b2" hidden="1">{"TAB1",#N/A,TRUE,"GENERAL";"TAB2",#N/A,TRUE,"GENERAL";"TAB3",#N/A,TRUE,"GENERAL";"TAB4",#N/A,TRUE,"GENERAL";"TAB5",#N/A,TRUE,"GENERAL"}</definedName>
    <definedName name="__b2_1" hidden="1">{"TAB1",#N/A,TRUE,"GENERAL";"TAB2",#N/A,TRUE,"GENERAL";"TAB3",#N/A,TRUE,"GENERAL";"TAB4",#N/A,TRUE,"GENERAL";"TAB5",#N/A,TRUE,"GENERAL"}</definedName>
    <definedName name="__b2_2" hidden="1">{"TAB1",#N/A,TRUE,"GENERAL";"TAB2",#N/A,TRUE,"GENERAL";"TAB3",#N/A,TRUE,"GENERAL";"TAB4",#N/A,TRUE,"GENERAL";"TAB5",#N/A,TRUE,"GENERAL"}</definedName>
    <definedName name="__b2_3" hidden="1">{"TAB1",#N/A,TRUE,"GENERAL";"TAB2",#N/A,TRUE,"GENERAL";"TAB3",#N/A,TRUE,"GENERAL";"TAB4",#N/A,TRUE,"GENERAL";"TAB5",#N/A,TRUE,"GENERAL"}</definedName>
    <definedName name="__b3" hidden="1">{"TAB1",#N/A,TRUE,"GENERAL";"TAB2",#N/A,TRUE,"GENERAL";"TAB3",#N/A,TRUE,"GENERAL";"TAB4",#N/A,TRUE,"GENERAL";"TAB5",#N/A,TRUE,"GENERAL"}</definedName>
    <definedName name="__b3_1" hidden="1">{"TAB1",#N/A,TRUE,"GENERAL";"TAB2",#N/A,TRUE,"GENERAL";"TAB3",#N/A,TRUE,"GENERAL";"TAB4",#N/A,TRUE,"GENERAL";"TAB5",#N/A,TRUE,"GENERAL"}</definedName>
    <definedName name="__b3_2" hidden="1">{"TAB1",#N/A,TRUE,"GENERAL";"TAB2",#N/A,TRUE,"GENERAL";"TAB3",#N/A,TRUE,"GENERAL";"TAB4",#N/A,TRUE,"GENERAL";"TAB5",#N/A,TRUE,"GENERAL"}</definedName>
    <definedName name="__b3_3" hidden="1">{"TAB1",#N/A,TRUE,"GENERAL";"TAB2",#N/A,TRUE,"GENERAL";"TAB3",#N/A,TRUE,"GENERAL";"TAB4",#N/A,TRUE,"GENERAL";"TAB5",#N/A,TRUE,"GENERAL"}</definedName>
    <definedName name="__b4" hidden="1">{"TAB1",#N/A,TRUE,"GENERAL";"TAB2",#N/A,TRUE,"GENERAL";"TAB3",#N/A,TRUE,"GENERAL";"TAB4",#N/A,TRUE,"GENERAL";"TAB5",#N/A,TRUE,"GENERAL"}</definedName>
    <definedName name="__b4_1" hidden="1">{"TAB1",#N/A,TRUE,"GENERAL";"TAB2",#N/A,TRUE,"GENERAL";"TAB3",#N/A,TRUE,"GENERAL";"TAB4",#N/A,TRUE,"GENERAL";"TAB5",#N/A,TRUE,"GENERAL"}</definedName>
    <definedName name="__b4_2" hidden="1">{"TAB1",#N/A,TRUE,"GENERAL";"TAB2",#N/A,TRUE,"GENERAL";"TAB3",#N/A,TRUE,"GENERAL";"TAB4",#N/A,TRUE,"GENERAL";"TAB5",#N/A,TRUE,"GENERAL"}</definedName>
    <definedName name="__b4_3" hidden="1">{"TAB1",#N/A,TRUE,"GENERAL";"TAB2",#N/A,TRUE,"GENERAL";"TAB3",#N/A,TRUE,"GENERAL";"TAB4",#N/A,TRUE,"GENERAL";"TAB5",#N/A,TRUE,"GENERAL"}</definedName>
    <definedName name="__b5" hidden="1">{"TAB1",#N/A,TRUE,"GENERAL";"TAB2",#N/A,TRUE,"GENERAL";"TAB3",#N/A,TRUE,"GENERAL";"TAB4",#N/A,TRUE,"GENERAL";"TAB5",#N/A,TRUE,"GENERAL"}</definedName>
    <definedName name="__b5_1" hidden="1">{"TAB1",#N/A,TRUE,"GENERAL";"TAB2",#N/A,TRUE,"GENERAL";"TAB3",#N/A,TRUE,"GENERAL";"TAB4",#N/A,TRUE,"GENERAL";"TAB5",#N/A,TRUE,"GENERAL"}</definedName>
    <definedName name="__b5_2" hidden="1">{"TAB1",#N/A,TRUE,"GENERAL";"TAB2",#N/A,TRUE,"GENERAL";"TAB3",#N/A,TRUE,"GENERAL";"TAB4",#N/A,TRUE,"GENERAL";"TAB5",#N/A,TRUE,"GENERAL"}</definedName>
    <definedName name="__b5_3" hidden="1">{"TAB1",#N/A,TRUE,"GENERAL";"TAB2",#N/A,TRUE,"GENERAL";"TAB3",#N/A,TRUE,"GENERAL";"TAB4",#N/A,TRUE,"GENERAL";"TAB5",#N/A,TRUE,"GENERAL"}</definedName>
    <definedName name="__b6" hidden="1">{"TAB1",#N/A,TRUE,"GENERAL";"TAB2",#N/A,TRUE,"GENERAL";"TAB3",#N/A,TRUE,"GENERAL";"TAB4",#N/A,TRUE,"GENERAL";"TAB5",#N/A,TRUE,"GENERAL"}</definedName>
    <definedName name="__b6_1" hidden="1">{"TAB1",#N/A,TRUE,"GENERAL";"TAB2",#N/A,TRUE,"GENERAL";"TAB3",#N/A,TRUE,"GENERAL";"TAB4",#N/A,TRUE,"GENERAL";"TAB5",#N/A,TRUE,"GENERAL"}</definedName>
    <definedName name="__b6_2" hidden="1">{"TAB1",#N/A,TRUE,"GENERAL";"TAB2",#N/A,TRUE,"GENERAL";"TAB3",#N/A,TRUE,"GENERAL";"TAB4",#N/A,TRUE,"GENERAL";"TAB5",#N/A,TRUE,"GENERAL"}</definedName>
    <definedName name="__b6_3" hidden="1">{"TAB1",#N/A,TRUE,"GENERAL";"TAB2",#N/A,TRUE,"GENERAL";"TAB3",#N/A,TRUE,"GENERAL";"TAB4",#N/A,TRUE,"GENERAL";"TAB5",#N/A,TRUE,"GENERAL"}</definedName>
    <definedName name="__b7" hidden="1">{"via1",#N/A,TRUE,"general";"via2",#N/A,TRUE,"general";"via3",#N/A,TRUE,"general"}</definedName>
    <definedName name="__b7_1" hidden="1">{"via1",#N/A,TRUE,"general";"via2",#N/A,TRUE,"general";"via3",#N/A,TRUE,"general"}</definedName>
    <definedName name="__b7_2" hidden="1">{"via1",#N/A,TRUE,"general";"via2",#N/A,TRUE,"general";"via3",#N/A,TRUE,"general"}</definedName>
    <definedName name="__b7_3" hidden="1">{"via1",#N/A,TRUE,"general";"via2",#N/A,TRUE,"general";"via3",#N/A,TRUE,"general"}</definedName>
    <definedName name="__b8" hidden="1">{"via1",#N/A,TRUE,"general";"via2",#N/A,TRUE,"general";"via3",#N/A,TRUE,"general"}</definedName>
    <definedName name="__b8_1" hidden="1">{"via1",#N/A,TRUE,"general";"via2",#N/A,TRUE,"general";"via3",#N/A,TRUE,"general"}</definedName>
    <definedName name="__b8_2" hidden="1">{"via1",#N/A,TRUE,"general";"via2",#N/A,TRUE,"general";"via3",#N/A,TRUE,"general"}</definedName>
    <definedName name="__b8_3" hidden="1">{"via1",#N/A,TRUE,"general";"via2",#N/A,TRUE,"general";"via3",#N/A,TRUE,"general"}</definedName>
    <definedName name="__bb9" hidden="1">{"TAB1",#N/A,TRUE,"GENERAL";"TAB2",#N/A,TRUE,"GENERAL";"TAB3",#N/A,TRUE,"GENERAL";"TAB4",#N/A,TRUE,"GENERAL";"TAB5",#N/A,TRUE,"GENERAL"}</definedName>
    <definedName name="__bb9_1" hidden="1">{"TAB1",#N/A,TRUE,"GENERAL";"TAB2",#N/A,TRUE,"GENERAL";"TAB3",#N/A,TRUE,"GENERAL";"TAB4",#N/A,TRUE,"GENERAL";"TAB5",#N/A,TRUE,"GENERAL"}</definedName>
    <definedName name="__bb9_2" hidden="1">{"TAB1",#N/A,TRUE,"GENERAL";"TAB2",#N/A,TRUE,"GENERAL";"TAB3",#N/A,TRUE,"GENERAL";"TAB4",#N/A,TRUE,"GENERAL";"TAB5",#N/A,TRUE,"GENERAL"}</definedName>
    <definedName name="__bb9_3" hidden="1">{"TAB1",#N/A,TRUE,"GENERAL";"TAB2",#N/A,TRUE,"GENERAL";"TAB3",#N/A,TRUE,"GENERAL";"TAB4",#N/A,TRUE,"GENERAL";"TAB5",#N/A,TRUE,"GENERAL"}</definedName>
    <definedName name="__bgb5" hidden="1">{"TAB1",#N/A,TRUE,"GENERAL";"TAB2",#N/A,TRUE,"GENERAL";"TAB3",#N/A,TRUE,"GENERAL";"TAB4",#N/A,TRUE,"GENERAL";"TAB5",#N/A,TRUE,"GENERAL"}</definedName>
    <definedName name="__bgb5_1" hidden="1">{"TAB1",#N/A,TRUE,"GENERAL";"TAB2",#N/A,TRUE,"GENERAL";"TAB3",#N/A,TRUE,"GENERAL";"TAB4",#N/A,TRUE,"GENERAL";"TAB5",#N/A,TRUE,"GENERAL"}</definedName>
    <definedName name="__bgb5_2" hidden="1">{"TAB1",#N/A,TRUE,"GENERAL";"TAB2",#N/A,TRUE,"GENERAL";"TAB3",#N/A,TRUE,"GENERAL";"TAB4",#N/A,TRUE,"GENERAL";"TAB5",#N/A,TRUE,"GENERAL"}</definedName>
    <definedName name="__bgb5_3" hidden="1">{"TAB1",#N/A,TRUE,"GENERAL";"TAB2",#N/A,TRUE,"GENERAL";"TAB3",#N/A,TRUE,"GENERAL";"TAB4",#N/A,TRUE,"GENERAL";"TAB5",#N/A,TRUE,"GENERAL"}</definedName>
    <definedName name="__BGC1">[3]INV!$A$5:$D$8</definedName>
    <definedName name="__BGC3">[3]INV!$F$5:$I$8</definedName>
    <definedName name="__BGC5">[3]INV!$K$5:$N$8</definedName>
    <definedName name="__CAC1">[3]INV!$A$19:$D$22</definedName>
    <definedName name="__CAC3">[3]INV!$F$19:$I$22</definedName>
    <definedName name="__CAC5">[3]INV!$K$19:$N$22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[2]!ERR</definedName>
    <definedName name="__FS01">[2]!ERR</definedName>
    <definedName name="__g2" hidden="1">{"TAB1",#N/A,TRUE,"GENERAL";"TAB2",#N/A,TRUE,"GENERAL";"TAB3",#N/A,TRUE,"GENERAL";"TAB4",#N/A,TRUE,"GENERAL";"TAB5",#N/A,TRUE,"GENERAL"}</definedName>
    <definedName name="__g2_1" hidden="1">{"TAB1",#N/A,TRUE,"GENERAL";"TAB2",#N/A,TRUE,"GENERAL";"TAB3",#N/A,TRUE,"GENERAL";"TAB4",#N/A,TRUE,"GENERAL";"TAB5",#N/A,TRUE,"GENERAL"}</definedName>
    <definedName name="__g2_2" hidden="1">{"TAB1",#N/A,TRUE,"GENERAL";"TAB2",#N/A,TRUE,"GENERAL";"TAB3",#N/A,TRUE,"GENERAL";"TAB4",#N/A,TRUE,"GENERAL";"TAB5",#N/A,TRUE,"GENERAL"}</definedName>
    <definedName name="__g2_3" hidden="1">{"TAB1",#N/A,TRUE,"GENERAL";"TAB2",#N/A,TRUE,"GENERAL";"TAB3",#N/A,TRUE,"GENERAL";"TAB4",#N/A,TRUE,"GENERAL";"TAB5",#N/A,TRUE,"GENERAL"}</definedName>
    <definedName name="__g3" hidden="1">{"via1",#N/A,TRUE,"general";"via2",#N/A,TRUE,"general";"via3",#N/A,TRUE,"general"}</definedName>
    <definedName name="__g3_1" hidden="1">{"via1",#N/A,TRUE,"general";"via2",#N/A,TRUE,"general";"via3",#N/A,TRUE,"general"}</definedName>
    <definedName name="__g3_2" hidden="1">{"via1",#N/A,TRUE,"general";"via2",#N/A,TRUE,"general";"via3",#N/A,TRUE,"general"}</definedName>
    <definedName name="__g3_3" hidden="1">{"via1",#N/A,TRUE,"general";"via2",#N/A,TRUE,"general";"via3",#N/A,TRUE,"general"}</definedName>
    <definedName name="__g4" hidden="1">{"via1",#N/A,TRUE,"general";"via2",#N/A,TRUE,"general";"via3",#N/A,TRUE,"general"}</definedName>
    <definedName name="__g4_1" hidden="1">{"via1",#N/A,TRUE,"general";"via2",#N/A,TRUE,"general";"via3",#N/A,TRUE,"general"}</definedName>
    <definedName name="__g4_2" hidden="1">{"via1",#N/A,TRUE,"general";"via2",#N/A,TRUE,"general";"via3",#N/A,TRUE,"general"}</definedName>
    <definedName name="__g4_3" hidden="1">{"via1",#N/A,TRUE,"general";"via2",#N/A,TRUE,"general";"via3",#N/A,TRUE,"general"}</definedName>
    <definedName name="__g5" hidden="1">{"via1",#N/A,TRUE,"general";"via2",#N/A,TRUE,"general";"via3",#N/A,TRUE,"general"}</definedName>
    <definedName name="__g5_1" hidden="1">{"via1",#N/A,TRUE,"general";"via2",#N/A,TRUE,"general";"via3",#N/A,TRUE,"general"}</definedName>
    <definedName name="__g5_2" hidden="1">{"via1",#N/A,TRUE,"general";"via2",#N/A,TRUE,"general";"via3",#N/A,TRUE,"general"}</definedName>
    <definedName name="__g5_3" hidden="1">{"via1",#N/A,TRUE,"general";"via2",#N/A,TRUE,"general";"via3",#N/A,TRUE,"general"}</definedName>
    <definedName name="__g6" hidden="1">{"via1",#N/A,TRUE,"general";"via2",#N/A,TRUE,"general";"via3",#N/A,TRUE,"general"}</definedName>
    <definedName name="__g6_1" hidden="1">{"via1",#N/A,TRUE,"general";"via2",#N/A,TRUE,"general";"via3",#N/A,TRUE,"general"}</definedName>
    <definedName name="__g6_2" hidden="1">{"via1",#N/A,TRUE,"general";"via2",#N/A,TRUE,"general";"via3",#N/A,TRUE,"general"}</definedName>
    <definedName name="__g6_3" hidden="1">{"via1",#N/A,TRUE,"general";"via2",#N/A,TRUE,"general";"via3",#N/A,TRUE,"general"}</definedName>
    <definedName name="__g7" hidden="1">{"TAB1",#N/A,TRUE,"GENERAL";"TAB2",#N/A,TRUE,"GENERAL";"TAB3",#N/A,TRUE,"GENERAL";"TAB4",#N/A,TRUE,"GENERAL";"TAB5",#N/A,TRUE,"GENERAL"}</definedName>
    <definedName name="__g7_1" hidden="1">{"TAB1",#N/A,TRUE,"GENERAL";"TAB2",#N/A,TRUE,"GENERAL";"TAB3",#N/A,TRUE,"GENERAL";"TAB4",#N/A,TRUE,"GENERAL";"TAB5",#N/A,TRUE,"GENERAL"}</definedName>
    <definedName name="__g7_2" hidden="1">{"TAB1",#N/A,TRUE,"GENERAL";"TAB2",#N/A,TRUE,"GENERAL";"TAB3",#N/A,TRUE,"GENERAL";"TAB4",#N/A,TRUE,"GENERAL";"TAB5",#N/A,TRUE,"GENERAL"}</definedName>
    <definedName name="__g7_3" hidden="1">{"TAB1",#N/A,TRUE,"GENERAL";"TAB2",#N/A,TRUE,"GENERAL";"TAB3",#N/A,TRUE,"GENERAL";"TAB4",#N/A,TRUE,"GENERAL";"TAB5",#N/A,TRUE,"GENERAL"}</definedName>
    <definedName name="__GR1" hidden="1">{"TAB1",#N/A,TRUE,"GENERAL";"TAB2",#N/A,TRUE,"GENERAL";"TAB3",#N/A,TRUE,"GENERAL";"TAB4",#N/A,TRUE,"GENERAL";"TAB5",#N/A,TRUE,"GENERAL"}</definedName>
    <definedName name="__GR1_1" hidden="1">{"TAB1",#N/A,TRUE,"GENERAL";"TAB2",#N/A,TRUE,"GENERAL";"TAB3",#N/A,TRUE,"GENERAL";"TAB4",#N/A,TRUE,"GENERAL";"TAB5",#N/A,TRUE,"GENERAL"}</definedName>
    <definedName name="__GR1_2" hidden="1">{"TAB1",#N/A,TRUE,"GENERAL";"TAB2",#N/A,TRUE,"GENERAL";"TAB3",#N/A,TRUE,"GENERAL";"TAB4",#N/A,TRUE,"GENERAL";"TAB5",#N/A,TRUE,"GENERAL"}</definedName>
    <definedName name="__GR1_3" hidden="1">{"TAB1",#N/A,TRUE,"GENERAL";"TAB2",#N/A,TRUE,"GENERAL";"TAB3",#N/A,TRUE,"GENERAL";"TAB4",#N/A,TRUE,"GENERAL";"TAB5",#N/A,TRUE,"GENERAL"}</definedName>
    <definedName name="__gtr4" hidden="1">{"via1",#N/A,TRUE,"general";"via2",#N/A,TRUE,"general";"via3",#N/A,TRUE,"general"}</definedName>
    <definedName name="__gtr4_1" hidden="1">{"via1",#N/A,TRUE,"general";"via2",#N/A,TRUE,"general";"via3",#N/A,TRUE,"general"}</definedName>
    <definedName name="__gtr4_2" hidden="1">{"via1",#N/A,TRUE,"general";"via2",#N/A,TRUE,"general";"via3",#N/A,TRUE,"general"}</definedName>
    <definedName name="__gtr4_3" hidden="1">{"via1",#N/A,TRUE,"general";"via2",#N/A,TRUE,"general";"via3",#N/A,TRUE,"general"}</definedName>
    <definedName name="__h2" hidden="1">{"via1",#N/A,TRUE,"general";"via2",#N/A,TRUE,"general";"via3",#N/A,TRUE,"general"}</definedName>
    <definedName name="__h2_1" hidden="1">{"via1",#N/A,TRUE,"general";"via2",#N/A,TRUE,"general";"via3",#N/A,TRUE,"general"}</definedName>
    <definedName name="__h2_2" hidden="1">{"via1",#N/A,TRUE,"general";"via2",#N/A,TRUE,"general";"via3",#N/A,TRUE,"general"}</definedName>
    <definedName name="__h2_3" hidden="1">{"via1",#N/A,TRUE,"general";"via2",#N/A,TRUE,"general";"via3",#N/A,TRUE,"general"}</definedName>
    <definedName name="__h3" hidden="1">{"via1",#N/A,TRUE,"general";"via2",#N/A,TRUE,"general";"via3",#N/A,TRUE,"general"}</definedName>
    <definedName name="__h3_1" hidden="1">{"via1",#N/A,TRUE,"general";"via2",#N/A,TRUE,"general";"via3",#N/A,TRUE,"general"}</definedName>
    <definedName name="__h3_2" hidden="1">{"via1",#N/A,TRUE,"general";"via2",#N/A,TRUE,"general";"via3",#N/A,TRUE,"general"}</definedName>
    <definedName name="__h3_3" hidden="1">{"via1",#N/A,TRUE,"general";"via2",#N/A,TRUE,"general";"via3",#N/A,TRUE,"general"}</definedName>
    <definedName name="__h4" hidden="1">{"TAB1",#N/A,TRUE,"GENERAL";"TAB2",#N/A,TRUE,"GENERAL";"TAB3",#N/A,TRUE,"GENERAL";"TAB4",#N/A,TRUE,"GENERAL";"TAB5",#N/A,TRUE,"GENERAL"}</definedName>
    <definedName name="__h4_1" hidden="1">{"TAB1",#N/A,TRUE,"GENERAL";"TAB2",#N/A,TRUE,"GENERAL";"TAB3",#N/A,TRUE,"GENERAL";"TAB4",#N/A,TRUE,"GENERAL";"TAB5",#N/A,TRUE,"GENERAL"}</definedName>
    <definedName name="__h4_2" hidden="1">{"TAB1",#N/A,TRUE,"GENERAL";"TAB2",#N/A,TRUE,"GENERAL";"TAB3",#N/A,TRUE,"GENERAL";"TAB4",#N/A,TRUE,"GENERAL";"TAB5",#N/A,TRUE,"GENERAL"}</definedName>
    <definedName name="__h4_3" hidden="1">{"TAB1",#N/A,TRUE,"GENERAL";"TAB2",#N/A,TRUE,"GENERAL";"TAB3",#N/A,TRUE,"GENERAL";"TAB4",#N/A,TRUE,"GENERAL";"TAB5",#N/A,TRUE,"GENERAL"}</definedName>
    <definedName name="__h5" hidden="1">{"TAB1",#N/A,TRUE,"GENERAL";"TAB2",#N/A,TRUE,"GENERAL";"TAB3",#N/A,TRUE,"GENERAL";"TAB4",#N/A,TRUE,"GENERAL";"TAB5",#N/A,TRUE,"GENERAL"}</definedName>
    <definedName name="__h5_1" hidden="1">{"TAB1",#N/A,TRUE,"GENERAL";"TAB2",#N/A,TRUE,"GENERAL";"TAB3",#N/A,TRUE,"GENERAL";"TAB4",#N/A,TRUE,"GENERAL";"TAB5",#N/A,TRUE,"GENERAL"}</definedName>
    <definedName name="__h5_2" hidden="1">{"TAB1",#N/A,TRUE,"GENERAL";"TAB2",#N/A,TRUE,"GENERAL";"TAB3",#N/A,TRUE,"GENERAL";"TAB4",#N/A,TRUE,"GENERAL";"TAB5",#N/A,TRUE,"GENERAL"}</definedName>
    <definedName name="__h5_3" hidden="1">{"TAB1",#N/A,TRUE,"GENERAL";"TAB2",#N/A,TRUE,"GENERAL";"TAB3",#N/A,TRUE,"GENERAL";"TAB4",#N/A,TRUE,"GENERAL";"TAB5",#N/A,TRUE,"GENERAL"}</definedName>
    <definedName name="__h6" hidden="1">{"via1",#N/A,TRUE,"general";"via2",#N/A,TRUE,"general";"via3",#N/A,TRUE,"general"}</definedName>
    <definedName name="__h6_1" hidden="1">{"via1",#N/A,TRUE,"general";"via2",#N/A,TRUE,"general";"via3",#N/A,TRUE,"general"}</definedName>
    <definedName name="__h6_2" hidden="1">{"via1",#N/A,TRUE,"general";"via2",#N/A,TRUE,"general";"via3",#N/A,TRUE,"general"}</definedName>
    <definedName name="__h6_3" hidden="1">{"via1",#N/A,TRUE,"general";"via2",#N/A,TRUE,"general";"via3",#N/A,TRUE,"general"}</definedName>
    <definedName name="__h7" hidden="1">{"TAB1",#N/A,TRUE,"GENERAL";"TAB2",#N/A,TRUE,"GENERAL";"TAB3",#N/A,TRUE,"GENERAL";"TAB4",#N/A,TRUE,"GENERAL";"TAB5",#N/A,TRUE,"GENERAL"}</definedName>
    <definedName name="__h7_1" hidden="1">{"TAB1",#N/A,TRUE,"GENERAL";"TAB2",#N/A,TRUE,"GENERAL";"TAB3",#N/A,TRUE,"GENERAL";"TAB4",#N/A,TRUE,"GENERAL";"TAB5",#N/A,TRUE,"GENERAL"}</definedName>
    <definedName name="__h7_2" hidden="1">{"TAB1",#N/A,TRUE,"GENERAL";"TAB2",#N/A,TRUE,"GENERAL";"TAB3",#N/A,TRUE,"GENERAL";"TAB4",#N/A,TRUE,"GENERAL";"TAB5",#N/A,TRUE,"GENERAL"}</definedName>
    <definedName name="__h7_3" hidden="1">{"TAB1",#N/A,TRUE,"GENERAL";"TAB2",#N/A,TRUE,"GENERAL";"TAB3",#N/A,TRUE,"GENERAL";"TAB4",#N/A,TRUE,"GENERAL";"TAB5",#N/A,TRUE,"GENERAL"}</definedName>
    <definedName name="__h8" hidden="1">{"via1",#N/A,TRUE,"general";"via2",#N/A,TRUE,"general";"via3",#N/A,TRUE,"general"}</definedName>
    <definedName name="__h8_1" hidden="1">{"via1",#N/A,TRUE,"general";"via2",#N/A,TRUE,"general";"via3",#N/A,TRUE,"general"}</definedName>
    <definedName name="__h8_2" hidden="1">{"via1",#N/A,TRUE,"general";"via2",#N/A,TRUE,"general";"via3",#N/A,TRUE,"general"}</definedName>
    <definedName name="__h8_3" hidden="1">{"via1",#N/A,TRUE,"general";"via2",#N/A,TRUE,"general";"via3",#N/A,TRUE,"general"}</definedName>
    <definedName name="__hfh7" hidden="1">{"via1",#N/A,TRUE,"general";"via2",#N/A,TRUE,"general";"via3",#N/A,TRUE,"general"}</definedName>
    <definedName name="__hfh7_1" hidden="1">{"via1",#N/A,TRUE,"general";"via2",#N/A,TRUE,"general";"via3",#N/A,TRUE,"general"}</definedName>
    <definedName name="__hfh7_2" hidden="1">{"via1",#N/A,TRUE,"general";"via2",#N/A,TRUE,"general";"via3",#N/A,TRUE,"general"}</definedName>
    <definedName name="__hfh7_3" hidden="1">{"via1",#N/A,TRUE,"general";"via2",#N/A,TRUE,"general";"via3",#N/A,TRUE,"general"}</definedName>
    <definedName name="__i4" hidden="1">{"via1",#N/A,TRUE,"general";"via2",#N/A,TRUE,"general";"via3",#N/A,TRUE,"general"}</definedName>
    <definedName name="__i4_1" hidden="1">{"via1",#N/A,TRUE,"general";"via2",#N/A,TRUE,"general";"via3",#N/A,TRUE,"general"}</definedName>
    <definedName name="__i4_2" hidden="1">{"via1",#N/A,TRUE,"general";"via2",#N/A,TRUE,"general";"via3",#N/A,TRUE,"general"}</definedName>
    <definedName name="__i4_3" hidden="1">{"via1",#N/A,TRUE,"general";"via2",#N/A,TRUE,"general";"via3",#N/A,TRUE,"general"}</definedName>
    <definedName name="__i5" hidden="1">{"TAB1",#N/A,TRUE,"GENERAL";"TAB2",#N/A,TRUE,"GENERAL";"TAB3",#N/A,TRUE,"GENERAL";"TAB4",#N/A,TRUE,"GENERAL";"TAB5",#N/A,TRUE,"GENERAL"}</definedName>
    <definedName name="__i5_1" hidden="1">{"TAB1",#N/A,TRUE,"GENERAL";"TAB2",#N/A,TRUE,"GENERAL";"TAB3",#N/A,TRUE,"GENERAL";"TAB4",#N/A,TRUE,"GENERAL";"TAB5",#N/A,TRUE,"GENERAL"}</definedName>
    <definedName name="__i5_2" hidden="1">{"TAB1",#N/A,TRUE,"GENERAL";"TAB2",#N/A,TRUE,"GENERAL";"TAB3",#N/A,TRUE,"GENERAL";"TAB4",#N/A,TRUE,"GENERAL";"TAB5",#N/A,TRUE,"GENERAL"}</definedName>
    <definedName name="__i5_3" hidden="1">{"TAB1",#N/A,TRUE,"GENERAL";"TAB2",#N/A,TRUE,"GENERAL";"TAB3",#N/A,TRUE,"GENERAL";"TAB4",#N/A,TRUE,"GENERAL";"TAB5",#N/A,TRUE,"GENERAL"}</definedName>
    <definedName name="__i6" hidden="1">{"TAB1",#N/A,TRUE,"GENERAL";"TAB2",#N/A,TRUE,"GENERAL";"TAB3",#N/A,TRUE,"GENERAL";"TAB4",#N/A,TRUE,"GENERAL";"TAB5",#N/A,TRUE,"GENERAL"}</definedName>
    <definedName name="__i6_1" hidden="1">{"TAB1",#N/A,TRUE,"GENERAL";"TAB2",#N/A,TRUE,"GENERAL";"TAB3",#N/A,TRUE,"GENERAL";"TAB4",#N/A,TRUE,"GENERAL";"TAB5",#N/A,TRUE,"GENERAL"}</definedName>
    <definedName name="__i6_2" hidden="1">{"TAB1",#N/A,TRUE,"GENERAL";"TAB2",#N/A,TRUE,"GENERAL";"TAB3",#N/A,TRUE,"GENERAL";"TAB4",#N/A,TRUE,"GENERAL";"TAB5",#N/A,TRUE,"GENERAL"}</definedName>
    <definedName name="__i6_3" hidden="1">{"TAB1",#N/A,TRUE,"GENERAL";"TAB2",#N/A,TRUE,"GENERAL";"TAB3",#N/A,TRUE,"GENERAL";"TAB4",#N/A,TRUE,"GENERAL";"TAB5",#N/A,TRUE,"GENERAL"}</definedName>
    <definedName name="__i7" hidden="1">{"via1",#N/A,TRUE,"general";"via2",#N/A,TRUE,"general";"via3",#N/A,TRUE,"general"}</definedName>
    <definedName name="__i7_1" hidden="1">{"via1",#N/A,TRUE,"general";"via2",#N/A,TRUE,"general";"via3",#N/A,TRUE,"general"}</definedName>
    <definedName name="__i7_2" hidden="1">{"via1",#N/A,TRUE,"general";"via2",#N/A,TRUE,"general";"via3",#N/A,TRUE,"general"}</definedName>
    <definedName name="__i7_3" hidden="1">{"via1",#N/A,TRUE,"general";"via2",#N/A,TRUE,"general";"via3",#N/A,TRUE,"general"}</definedName>
    <definedName name="__i77" hidden="1">{"TAB1",#N/A,TRUE,"GENERAL";"TAB2",#N/A,TRUE,"GENERAL";"TAB3",#N/A,TRUE,"GENERAL";"TAB4",#N/A,TRUE,"GENERAL";"TAB5",#N/A,TRUE,"GENERAL"}</definedName>
    <definedName name="__i77_1" hidden="1">{"TAB1",#N/A,TRUE,"GENERAL";"TAB2",#N/A,TRUE,"GENERAL";"TAB3",#N/A,TRUE,"GENERAL";"TAB4",#N/A,TRUE,"GENERAL";"TAB5",#N/A,TRUE,"GENERAL"}</definedName>
    <definedName name="__i77_2" hidden="1">{"TAB1",#N/A,TRUE,"GENERAL";"TAB2",#N/A,TRUE,"GENERAL";"TAB3",#N/A,TRUE,"GENERAL";"TAB4",#N/A,TRUE,"GENERAL";"TAB5",#N/A,TRUE,"GENERAL"}</definedName>
    <definedName name="__i77_3" hidden="1">{"TAB1",#N/A,TRUE,"GENERAL";"TAB2",#N/A,TRUE,"GENERAL";"TAB3",#N/A,TRUE,"GENERAL";"TAB4",#N/A,TRUE,"GENERAL";"TAB5",#N/A,TRUE,"GENERAL"}</definedName>
    <definedName name="__i8" hidden="1">{"via1",#N/A,TRUE,"general";"via2",#N/A,TRUE,"general";"via3",#N/A,TRUE,"general"}</definedName>
    <definedName name="__i8_1" hidden="1">{"via1",#N/A,TRUE,"general";"via2",#N/A,TRUE,"general";"via3",#N/A,TRUE,"general"}</definedName>
    <definedName name="__i8_2" hidden="1">{"via1",#N/A,TRUE,"general";"via2",#N/A,TRUE,"general";"via3",#N/A,TRUE,"general"}</definedName>
    <definedName name="__i8_3" hidden="1">{"via1",#N/A,TRUE,"general";"via2",#N/A,TRUE,"general";"via3",#N/A,TRUE,"general"}</definedName>
    <definedName name="__i9" hidden="1">{"TAB1",#N/A,TRUE,"GENERAL";"TAB2",#N/A,TRUE,"GENERAL";"TAB3",#N/A,TRUE,"GENERAL";"TAB4",#N/A,TRUE,"GENERAL";"TAB5",#N/A,TRUE,"GENERAL"}</definedName>
    <definedName name="__i9_1" hidden="1">{"TAB1",#N/A,TRUE,"GENERAL";"TAB2",#N/A,TRUE,"GENERAL";"TAB3",#N/A,TRUE,"GENERAL";"TAB4",#N/A,TRUE,"GENERAL";"TAB5",#N/A,TRUE,"GENERAL"}</definedName>
    <definedName name="__i9_2" hidden="1">{"TAB1",#N/A,TRUE,"GENERAL";"TAB2",#N/A,TRUE,"GENERAL";"TAB3",#N/A,TRUE,"GENERAL";"TAB4",#N/A,TRUE,"GENERAL";"TAB5",#N/A,TRUE,"GENERAL"}</definedName>
    <definedName name="__i9_3" hidden="1">{"TAB1",#N/A,TRUE,"GENERAL";"TAB2",#N/A,TRUE,"GENERAL";"TAB3",#N/A,TRUE,"GENERAL";"TAB4",#N/A,TRUE,"GENERAL";"TAB5",#N/A,TRUE,"GENERAL"}</definedName>
    <definedName name="__k3" hidden="1">{"TAB1",#N/A,TRUE,"GENERAL";"TAB2",#N/A,TRUE,"GENERAL";"TAB3",#N/A,TRUE,"GENERAL";"TAB4",#N/A,TRUE,"GENERAL";"TAB5",#N/A,TRUE,"GENERAL"}</definedName>
    <definedName name="__k3_1" hidden="1">{"TAB1",#N/A,TRUE,"GENERAL";"TAB2",#N/A,TRUE,"GENERAL";"TAB3",#N/A,TRUE,"GENERAL";"TAB4",#N/A,TRUE,"GENERAL";"TAB5",#N/A,TRUE,"GENERAL"}</definedName>
    <definedName name="__k3_2" hidden="1">{"TAB1",#N/A,TRUE,"GENERAL";"TAB2",#N/A,TRUE,"GENERAL";"TAB3",#N/A,TRUE,"GENERAL";"TAB4",#N/A,TRUE,"GENERAL";"TAB5",#N/A,TRUE,"GENERAL"}</definedName>
    <definedName name="__k3_3" hidden="1">{"TAB1",#N/A,TRUE,"GENERAL";"TAB2",#N/A,TRUE,"GENERAL";"TAB3",#N/A,TRUE,"GENERAL";"TAB4",#N/A,TRUE,"GENERAL";"TAB5",#N/A,TRUE,"GENERAL"}</definedName>
    <definedName name="__k4" hidden="1">{"via1",#N/A,TRUE,"general";"via2",#N/A,TRUE,"general";"via3",#N/A,TRUE,"general"}</definedName>
    <definedName name="__k4_1" hidden="1">{"via1",#N/A,TRUE,"general";"via2",#N/A,TRUE,"general";"via3",#N/A,TRUE,"general"}</definedName>
    <definedName name="__k4_2" hidden="1">{"via1",#N/A,TRUE,"general";"via2",#N/A,TRUE,"general";"via3",#N/A,TRUE,"general"}</definedName>
    <definedName name="__k4_3" hidden="1">{"via1",#N/A,TRUE,"general";"via2",#N/A,TRUE,"general";"via3",#N/A,TRUE,"general"}</definedName>
    <definedName name="__k5" hidden="1">{"via1",#N/A,TRUE,"general";"via2",#N/A,TRUE,"general";"via3",#N/A,TRUE,"general"}</definedName>
    <definedName name="__k5_1" hidden="1">{"via1",#N/A,TRUE,"general";"via2",#N/A,TRUE,"general";"via3",#N/A,TRUE,"general"}</definedName>
    <definedName name="__k5_2" hidden="1">{"via1",#N/A,TRUE,"general";"via2",#N/A,TRUE,"general";"via3",#N/A,TRUE,"general"}</definedName>
    <definedName name="__k5_3" hidden="1">{"via1",#N/A,TRUE,"general";"via2",#N/A,TRUE,"general";"via3",#N/A,TRUE,"general"}</definedName>
    <definedName name="__k6" hidden="1">{"TAB1",#N/A,TRUE,"GENERAL";"TAB2",#N/A,TRUE,"GENERAL";"TAB3",#N/A,TRUE,"GENERAL";"TAB4",#N/A,TRUE,"GENERAL";"TAB5",#N/A,TRUE,"GENERAL"}</definedName>
    <definedName name="__k6_1" hidden="1">{"TAB1",#N/A,TRUE,"GENERAL";"TAB2",#N/A,TRUE,"GENERAL";"TAB3",#N/A,TRUE,"GENERAL";"TAB4",#N/A,TRUE,"GENERAL";"TAB5",#N/A,TRUE,"GENERAL"}</definedName>
    <definedName name="__k6_2" hidden="1">{"TAB1",#N/A,TRUE,"GENERAL";"TAB2",#N/A,TRUE,"GENERAL";"TAB3",#N/A,TRUE,"GENERAL";"TAB4",#N/A,TRUE,"GENERAL";"TAB5",#N/A,TRUE,"GENERAL"}</definedName>
    <definedName name="__k6_3" hidden="1">{"TAB1",#N/A,TRUE,"GENERAL";"TAB2",#N/A,TRUE,"GENERAL";"TAB3",#N/A,TRUE,"GENERAL";"TAB4",#N/A,TRUE,"GENERAL";"TAB5",#N/A,TRUE,"GENERAL"}</definedName>
    <definedName name="__k7" hidden="1">{"via1",#N/A,TRUE,"general";"via2",#N/A,TRUE,"general";"via3",#N/A,TRUE,"general"}</definedName>
    <definedName name="__k7_1" hidden="1">{"via1",#N/A,TRUE,"general";"via2",#N/A,TRUE,"general";"via3",#N/A,TRUE,"general"}</definedName>
    <definedName name="__k7_2" hidden="1">{"via1",#N/A,TRUE,"general";"via2",#N/A,TRUE,"general";"via3",#N/A,TRUE,"general"}</definedName>
    <definedName name="__k7_3" hidden="1">{"via1",#N/A,TRUE,"general";"via2",#N/A,TRUE,"general";"via3",#N/A,TRUE,"general"}</definedName>
    <definedName name="__k8" hidden="1">{"via1",#N/A,TRUE,"general";"via2",#N/A,TRUE,"general";"via3",#N/A,TRUE,"general"}</definedName>
    <definedName name="__k8_1" hidden="1">{"via1",#N/A,TRUE,"general";"via2",#N/A,TRUE,"general";"via3",#N/A,TRUE,"general"}</definedName>
    <definedName name="__k8_2" hidden="1">{"via1",#N/A,TRUE,"general";"via2",#N/A,TRUE,"general";"via3",#N/A,TRUE,"general"}</definedName>
    <definedName name="__k8_3" hidden="1">{"via1",#N/A,TRUE,"general";"via2",#N/A,TRUE,"general";"via3",#N/A,TRUE,"general"}</definedName>
    <definedName name="__k9" hidden="1">{"TAB1",#N/A,TRUE,"GENERAL";"TAB2",#N/A,TRUE,"GENERAL";"TAB3",#N/A,TRUE,"GENERAL";"TAB4",#N/A,TRUE,"GENERAL";"TAB5",#N/A,TRUE,"GENERAL"}</definedName>
    <definedName name="__k9_1" hidden="1">{"TAB1",#N/A,TRUE,"GENERAL";"TAB2",#N/A,TRUE,"GENERAL";"TAB3",#N/A,TRUE,"GENERAL";"TAB4",#N/A,TRUE,"GENERAL";"TAB5",#N/A,TRUE,"GENERAL"}</definedName>
    <definedName name="__k9_2" hidden="1">{"TAB1",#N/A,TRUE,"GENERAL";"TAB2",#N/A,TRUE,"GENERAL";"TAB3",#N/A,TRUE,"GENERAL";"TAB4",#N/A,TRUE,"GENERAL";"TAB5",#N/A,TRUE,"GENERAL"}</definedName>
    <definedName name="__k9_3" hidden="1">{"TAB1",#N/A,TRUE,"GENERAL";"TAB2",#N/A,TRUE,"GENERAL";"TAB3",#N/A,TRUE,"GENERAL";"TAB4",#N/A,TRUE,"GENERAL";"TAB5",#N/A,TRUE,"GENERAL"}</definedName>
    <definedName name="__kjk6" hidden="1">{"TAB1",#N/A,TRUE,"GENERAL";"TAB2",#N/A,TRUE,"GENERAL";"TAB3",#N/A,TRUE,"GENERAL";"TAB4",#N/A,TRUE,"GENERAL";"TAB5",#N/A,TRUE,"GENERAL"}</definedName>
    <definedName name="__kjk6_1" hidden="1">{"TAB1",#N/A,TRUE,"GENERAL";"TAB2",#N/A,TRUE,"GENERAL";"TAB3",#N/A,TRUE,"GENERAL";"TAB4",#N/A,TRUE,"GENERAL";"TAB5",#N/A,TRUE,"GENERAL"}</definedName>
    <definedName name="__kjk6_2" hidden="1">{"TAB1",#N/A,TRUE,"GENERAL";"TAB2",#N/A,TRUE,"GENERAL";"TAB3",#N/A,TRUE,"GENERAL";"TAB4",#N/A,TRUE,"GENERAL";"TAB5",#N/A,TRUE,"GENERAL"}</definedName>
    <definedName name="__kjk6_3" hidden="1">{"TAB1",#N/A,TRUE,"GENERAL";"TAB2",#N/A,TRUE,"GENERAL";"TAB3",#N/A,TRUE,"GENERAL";"TAB4",#N/A,TRUE,"GENERAL";"TAB5",#N/A,TRUE,"GENERAL"}</definedName>
    <definedName name="__m3" hidden="1">{"via1",#N/A,TRUE,"general";"via2",#N/A,TRUE,"general";"via3",#N/A,TRUE,"general"}</definedName>
    <definedName name="__m3_1" hidden="1">{"via1",#N/A,TRUE,"general";"via2",#N/A,TRUE,"general";"via3",#N/A,TRUE,"general"}</definedName>
    <definedName name="__m3_2" hidden="1">{"via1",#N/A,TRUE,"general";"via2",#N/A,TRUE,"general";"via3",#N/A,TRUE,"general"}</definedName>
    <definedName name="__m3_3" hidden="1">{"via1",#N/A,TRUE,"general";"via2",#N/A,TRUE,"general";"via3",#N/A,TRUE,"general"}</definedName>
    <definedName name="__m4" hidden="1">{"TAB1",#N/A,TRUE,"GENERAL";"TAB2",#N/A,TRUE,"GENERAL";"TAB3",#N/A,TRUE,"GENERAL";"TAB4",#N/A,TRUE,"GENERAL";"TAB5",#N/A,TRUE,"GENERAL"}</definedName>
    <definedName name="__m4_1" hidden="1">{"TAB1",#N/A,TRUE,"GENERAL";"TAB2",#N/A,TRUE,"GENERAL";"TAB3",#N/A,TRUE,"GENERAL";"TAB4",#N/A,TRUE,"GENERAL";"TAB5",#N/A,TRUE,"GENERAL"}</definedName>
    <definedName name="__m4_2" hidden="1">{"TAB1",#N/A,TRUE,"GENERAL";"TAB2",#N/A,TRUE,"GENERAL";"TAB3",#N/A,TRUE,"GENERAL";"TAB4",#N/A,TRUE,"GENERAL";"TAB5",#N/A,TRUE,"GENERAL"}</definedName>
    <definedName name="__m4_3" hidden="1">{"TAB1",#N/A,TRUE,"GENERAL";"TAB2",#N/A,TRUE,"GENERAL";"TAB3",#N/A,TRUE,"GENERAL";"TAB4",#N/A,TRUE,"GENERAL";"TAB5",#N/A,TRUE,"GENERAL"}</definedName>
    <definedName name="__m5" hidden="1">{"via1",#N/A,TRUE,"general";"via2",#N/A,TRUE,"general";"via3",#N/A,TRUE,"general"}</definedName>
    <definedName name="__m5_1" hidden="1">{"via1",#N/A,TRUE,"general";"via2",#N/A,TRUE,"general";"via3",#N/A,TRUE,"general"}</definedName>
    <definedName name="__m5_2" hidden="1">{"via1",#N/A,TRUE,"general";"via2",#N/A,TRUE,"general";"via3",#N/A,TRUE,"general"}</definedName>
    <definedName name="__m5_3" hidden="1">{"via1",#N/A,TRUE,"general";"via2",#N/A,TRUE,"general";"via3",#N/A,TRUE,"general"}</definedName>
    <definedName name="__m6" hidden="1">{"TAB1",#N/A,TRUE,"GENERAL";"TAB2",#N/A,TRUE,"GENERAL";"TAB3",#N/A,TRUE,"GENERAL";"TAB4",#N/A,TRUE,"GENERAL";"TAB5",#N/A,TRUE,"GENERAL"}</definedName>
    <definedName name="__m6_1" hidden="1">{"TAB1",#N/A,TRUE,"GENERAL";"TAB2",#N/A,TRUE,"GENERAL";"TAB3",#N/A,TRUE,"GENERAL";"TAB4",#N/A,TRUE,"GENERAL";"TAB5",#N/A,TRUE,"GENERAL"}</definedName>
    <definedName name="__m6_2" hidden="1">{"TAB1",#N/A,TRUE,"GENERAL";"TAB2",#N/A,TRUE,"GENERAL";"TAB3",#N/A,TRUE,"GENERAL";"TAB4",#N/A,TRUE,"GENERAL";"TAB5",#N/A,TRUE,"GENERAL"}</definedName>
    <definedName name="__m6_3" hidden="1">{"TAB1",#N/A,TRUE,"GENERAL";"TAB2",#N/A,TRUE,"GENERAL";"TAB3",#N/A,TRUE,"GENERAL";"TAB4",#N/A,TRUE,"GENERAL";"TAB5",#N/A,TRUE,"GENERAL"}</definedName>
    <definedName name="__m7" hidden="1">{"TAB1",#N/A,TRUE,"GENERAL";"TAB2",#N/A,TRUE,"GENERAL";"TAB3",#N/A,TRUE,"GENERAL";"TAB4",#N/A,TRUE,"GENERAL";"TAB5",#N/A,TRUE,"GENERAL"}</definedName>
    <definedName name="__m7_1" hidden="1">{"TAB1",#N/A,TRUE,"GENERAL";"TAB2",#N/A,TRUE,"GENERAL";"TAB3",#N/A,TRUE,"GENERAL";"TAB4",#N/A,TRUE,"GENERAL";"TAB5",#N/A,TRUE,"GENERAL"}</definedName>
    <definedName name="__m7_2" hidden="1">{"TAB1",#N/A,TRUE,"GENERAL";"TAB2",#N/A,TRUE,"GENERAL";"TAB3",#N/A,TRUE,"GENERAL";"TAB4",#N/A,TRUE,"GENERAL";"TAB5",#N/A,TRUE,"GENERAL"}</definedName>
    <definedName name="__m7_3" hidden="1">{"TAB1",#N/A,TRUE,"GENERAL";"TAB2",#N/A,TRUE,"GENERAL";"TAB3",#N/A,TRUE,"GENERAL";"TAB4",#N/A,TRUE,"GENERAL";"TAB5",#N/A,TRUE,"GENERAL"}</definedName>
    <definedName name="__m8" hidden="1">{"via1",#N/A,TRUE,"general";"via2",#N/A,TRUE,"general";"via3",#N/A,TRUE,"general"}</definedName>
    <definedName name="__m8_1" hidden="1">{"via1",#N/A,TRUE,"general";"via2",#N/A,TRUE,"general";"via3",#N/A,TRUE,"general"}</definedName>
    <definedName name="__m8_2" hidden="1">{"via1",#N/A,TRUE,"general";"via2",#N/A,TRUE,"general";"via3",#N/A,TRUE,"general"}</definedName>
    <definedName name="__m8_3" hidden="1">{"via1",#N/A,TRUE,"general";"via2",#N/A,TRUE,"general";"via3",#N/A,TRUE,"general"}</definedName>
    <definedName name="__m9" hidden="1">{"via1",#N/A,TRUE,"general";"via2",#N/A,TRUE,"general";"via3",#N/A,TRUE,"general"}</definedName>
    <definedName name="__m9_1" hidden="1">{"via1",#N/A,TRUE,"general";"via2",#N/A,TRUE,"general";"via3",#N/A,TRUE,"general"}</definedName>
    <definedName name="__m9_2" hidden="1">{"via1",#N/A,TRUE,"general";"via2",#N/A,TRUE,"general";"via3",#N/A,TRUE,"general"}</definedName>
    <definedName name="__m9_3" hidden="1">{"via1",#N/A,TRUE,"general";"via2",#N/A,TRUE,"general";"via3",#N/A,TRUE,"general"}</definedName>
    <definedName name="__MA2">#REF!</definedName>
    <definedName name="__MA3">#REF!</definedName>
    <definedName name="__n3" hidden="1">{"TAB1",#N/A,TRUE,"GENERAL";"TAB2",#N/A,TRUE,"GENERAL";"TAB3",#N/A,TRUE,"GENERAL";"TAB4",#N/A,TRUE,"GENERAL";"TAB5",#N/A,TRUE,"GENERAL"}</definedName>
    <definedName name="__n3_1" hidden="1">{"TAB1",#N/A,TRUE,"GENERAL";"TAB2",#N/A,TRUE,"GENERAL";"TAB3",#N/A,TRUE,"GENERAL";"TAB4",#N/A,TRUE,"GENERAL";"TAB5",#N/A,TRUE,"GENERAL"}</definedName>
    <definedName name="__n3_2" hidden="1">{"TAB1",#N/A,TRUE,"GENERAL";"TAB2",#N/A,TRUE,"GENERAL";"TAB3",#N/A,TRUE,"GENERAL";"TAB4",#N/A,TRUE,"GENERAL";"TAB5",#N/A,TRUE,"GENERAL"}</definedName>
    <definedName name="__n3_3" hidden="1">{"TAB1",#N/A,TRUE,"GENERAL";"TAB2",#N/A,TRUE,"GENERAL";"TAB3",#N/A,TRUE,"GENERAL";"TAB4",#N/A,TRUE,"GENERAL";"TAB5",#N/A,TRUE,"GENERAL"}</definedName>
    <definedName name="__n4" hidden="1">{"via1",#N/A,TRUE,"general";"via2",#N/A,TRUE,"general";"via3",#N/A,TRUE,"general"}</definedName>
    <definedName name="__n4_1" hidden="1">{"via1",#N/A,TRUE,"general";"via2",#N/A,TRUE,"general";"via3",#N/A,TRUE,"general"}</definedName>
    <definedName name="__n4_2" hidden="1">{"via1",#N/A,TRUE,"general";"via2",#N/A,TRUE,"general";"via3",#N/A,TRUE,"general"}</definedName>
    <definedName name="__n4_3" hidden="1">{"via1",#N/A,TRUE,"general";"via2",#N/A,TRUE,"general";"via3",#N/A,TRUE,"general"}</definedName>
    <definedName name="__n5" hidden="1">{"TAB1",#N/A,TRUE,"GENERAL";"TAB2",#N/A,TRUE,"GENERAL";"TAB3",#N/A,TRUE,"GENERAL";"TAB4",#N/A,TRUE,"GENERAL";"TAB5",#N/A,TRUE,"GENERAL"}</definedName>
    <definedName name="__n5_1" hidden="1">{"TAB1",#N/A,TRUE,"GENERAL";"TAB2",#N/A,TRUE,"GENERAL";"TAB3",#N/A,TRUE,"GENERAL";"TAB4",#N/A,TRUE,"GENERAL";"TAB5",#N/A,TRUE,"GENERAL"}</definedName>
    <definedName name="__n5_2" hidden="1">{"TAB1",#N/A,TRUE,"GENERAL";"TAB2",#N/A,TRUE,"GENERAL";"TAB3",#N/A,TRUE,"GENERAL";"TAB4",#N/A,TRUE,"GENERAL";"TAB5",#N/A,TRUE,"GENERAL"}</definedName>
    <definedName name="__n5_3" hidden="1">{"TAB1",#N/A,TRUE,"GENERAL";"TAB2",#N/A,TRUE,"GENERAL";"TAB3",#N/A,TRUE,"GENERAL";"TAB4",#N/A,TRUE,"GENERAL";"TAB5",#N/A,TRUE,"GENERAL"}</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hidden="1">{"via1",#N/A,TRUE,"general";"via2",#N/A,TRUE,"general";"via3",#N/A,TRUE,"general"}</definedName>
    <definedName name="__nyn7_1" hidden="1">{"via1",#N/A,TRUE,"general";"via2",#N/A,TRUE,"general";"via3",#N/A,TRUE,"general"}</definedName>
    <definedName name="__nyn7_2" hidden="1">{"via1",#N/A,TRUE,"general";"via2",#N/A,TRUE,"general";"via3",#N/A,TRUE,"general"}</definedName>
    <definedName name="__nyn7_3" hidden="1">{"via1",#N/A,TRUE,"general";"via2",#N/A,TRUE,"general";"via3",#N/A,TRUE,"general"}</definedName>
    <definedName name="__o4" hidden="1">{"via1",#N/A,TRUE,"general";"via2",#N/A,TRUE,"general";"via3",#N/A,TRUE,"general"}</definedName>
    <definedName name="__o4_1" hidden="1">{"via1",#N/A,TRUE,"general";"via2",#N/A,TRUE,"general";"via3",#N/A,TRUE,"general"}</definedName>
    <definedName name="__o4_2" hidden="1">{"via1",#N/A,TRUE,"general";"via2",#N/A,TRUE,"general";"via3",#N/A,TRUE,"general"}</definedName>
    <definedName name="__o4_3" hidden="1">{"via1",#N/A,TRUE,"general";"via2",#N/A,TRUE,"general";"via3",#N/A,TRUE,"general"}</definedName>
    <definedName name="__o5" hidden="1">{"TAB1",#N/A,TRUE,"GENERAL";"TAB2",#N/A,TRUE,"GENERAL";"TAB3",#N/A,TRUE,"GENERAL";"TAB4",#N/A,TRUE,"GENERAL";"TAB5",#N/A,TRUE,"GENERAL"}</definedName>
    <definedName name="__o5_1" hidden="1">{"TAB1",#N/A,TRUE,"GENERAL";"TAB2",#N/A,TRUE,"GENERAL";"TAB3",#N/A,TRUE,"GENERAL";"TAB4",#N/A,TRUE,"GENERAL";"TAB5",#N/A,TRUE,"GENERAL"}</definedName>
    <definedName name="__o5_2" hidden="1">{"TAB1",#N/A,TRUE,"GENERAL";"TAB2",#N/A,TRUE,"GENERAL";"TAB3",#N/A,TRUE,"GENERAL";"TAB4",#N/A,TRUE,"GENERAL";"TAB5",#N/A,TRUE,"GENERAL"}</definedName>
    <definedName name="__o5_3" hidden="1">{"TAB1",#N/A,TRUE,"GENERAL";"TAB2",#N/A,TRUE,"GENERAL";"TAB3",#N/A,TRUE,"GENERAL";"TAB4",#N/A,TRUE,"GENERAL";"TAB5",#N/A,TRUE,"GENERAL"}</definedName>
    <definedName name="__o6" hidden="1">{"TAB1",#N/A,TRUE,"GENERAL";"TAB2",#N/A,TRUE,"GENERAL";"TAB3",#N/A,TRUE,"GENERAL";"TAB4",#N/A,TRUE,"GENERAL";"TAB5",#N/A,TRUE,"GENERAL"}</definedName>
    <definedName name="__o6_1" hidden="1">{"TAB1",#N/A,TRUE,"GENERAL";"TAB2",#N/A,TRUE,"GENERAL";"TAB3",#N/A,TRUE,"GENERAL";"TAB4",#N/A,TRUE,"GENERAL";"TAB5",#N/A,TRUE,"GENERAL"}</definedName>
    <definedName name="__o6_2" hidden="1">{"TAB1",#N/A,TRUE,"GENERAL";"TAB2",#N/A,TRUE,"GENERAL";"TAB3",#N/A,TRUE,"GENERAL";"TAB4",#N/A,TRUE,"GENERAL";"TAB5",#N/A,TRUE,"GENERAL"}</definedName>
    <definedName name="__o6_3" hidden="1">{"TAB1",#N/A,TRUE,"GENERAL";"TAB2",#N/A,TRUE,"GENERAL";"TAB3",#N/A,TRUE,"GENERAL";"TAB4",#N/A,TRUE,"GENERAL";"TAB5",#N/A,TRUE,"GENERAL"}</definedName>
    <definedName name="__o7" hidden="1">{"TAB1",#N/A,TRUE,"GENERAL";"TAB2",#N/A,TRUE,"GENERAL";"TAB3",#N/A,TRUE,"GENERAL";"TAB4",#N/A,TRUE,"GENERAL";"TAB5",#N/A,TRUE,"GENERAL"}</definedName>
    <definedName name="__o7_1" hidden="1">{"TAB1",#N/A,TRUE,"GENERAL";"TAB2",#N/A,TRUE,"GENERAL";"TAB3",#N/A,TRUE,"GENERAL";"TAB4",#N/A,TRUE,"GENERAL";"TAB5",#N/A,TRUE,"GENERAL"}</definedName>
    <definedName name="__o7_2" hidden="1">{"TAB1",#N/A,TRUE,"GENERAL";"TAB2",#N/A,TRUE,"GENERAL";"TAB3",#N/A,TRUE,"GENERAL";"TAB4",#N/A,TRUE,"GENERAL";"TAB5",#N/A,TRUE,"GENERAL"}</definedName>
    <definedName name="__o7_3" hidden="1">{"TAB1",#N/A,TRUE,"GENERAL";"TAB2",#N/A,TRUE,"GENERAL";"TAB3",#N/A,TRUE,"GENERAL";"TAB4",#N/A,TRUE,"GENERAL";"TAB5",#N/A,TRUE,"GENERAL"}</definedName>
    <definedName name="__o8" hidden="1">{"via1",#N/A,TRUE,"general";"via2",#N/A,TRUE,"general";"via3",#N/A,TRUE,"general"}</definedName>
    <definedName name="__o8_1" hidden="1">{"via1",#N/A,TRUE,"general";"via2",#N/A,TRUE,"general";"via3",#N/A,TRUE,"general"}</definedName>
    <definedName name="__o8_2" hidden="1">{"via1",#N/A,TRUE,"general";"via2",#N/A,TRUE,"general";"via3",#N/A,TRUE,"general"}</definedName>
    <definedName name="__o8_3" hidden="1">{"via1",#N/A,TRUE,"general";"via2",#N/A,TRUE,"general";"via3",#N/A,TRUE,"general"}</definedName>
    <definedName name="__o9" hidden="1">{"TAB1",#N/A,TRUE,"GENERAL";"TAB2",#N/A,TRUE,"GENERAL";"TAB3",#N/A,TRUE,"GENERAL";"TAB4",#N/A,TRUE,"GENERAL";"TAB5",#N/A,TRUE,"GENERAL"}</definedName>
    <definedName name="__o9_1" hidden="1">{"TAB1",#N/A,TRUE,"GENERAL";"TAB2",#N/A,TRUE,"GENERAL";"TAB3",#N/A,TRUE,"GENERAL";"TAB4",#N/A,TRUE,"GENERAL";"TAB5",#N/A,TRUE,"GENERAL"}</definedName>
    <definedName name="__o9_2" hidden="1">{"TAB1",#N/A,TRUE,"GENERAL";"TAB2",#N/A,TRUE,"GENERAL";"TAB3",#N/A,TRUE,"GENERAL";"TAB4",#N/A,TRUE,"GENERAL";"TAB5",#N/A,TRUE,"GENERAL"}</definedName>
    <definedName name="__o9_3" hidden="1">{"TAB1",#N/A,TRUE,"GENERAL";"TAB2",#N/A,TRUE,"GENERAL";"TAB3",#N/A,TRUE,"GENERAL";"TAB4",#N/A,TRUE,"GENERAL";"TAB5",#N/A,TRUE,"GENERAL"}</definedName>
    <definedName name="__p6" hidden="1">{"via1",#N/A,TRUE,"general";"via2",#N/A,TRUE,"general";"via3",#N/A,TRUE,"general"}</definedName>
    <definedName name="__p6_1" hidden="1">{"via1",#N/A,TRUE,"general";"via2",#N/A,TRUE,"general";"via3",#N/A,TRUE,"general"}</definedName>
    <definedName name="__p6_2" hidden="1">{"via1",#N/A,TRUE,"general";"via2",#N/A,TRUE,"general";"via3",#N/A,TRUE,"general"}</definedName>
    <definedName name="__p6_3" hidden="1">{"via1",#N/A,TRUE,"general";"via2",#N/A,TRUE,"general";"via3",#N/A,TRUE,"general"}</definedName>
    <definedName name="__p7" hidden="1">{"via1",#N/A,TRUE,"general";"via2",#N/A,TRUE,"general";"via3",#N/A,TRUE,"general"}</definedName>
    <definedName name="__p7_1" hidden="1">{"via1",#N/A,TRUE,"general";"via2",#N/A,TRUE,"general";"via3",#N/A,TRUE,"general"}</definedName>
    <definedName name="__p7_2" hidden="1">{"via1",#N/A,TRUE,"general";"via2",#N/A,TRUE,"general";"via3",#N/A,TRUE,"general"}</definedName>
    <definedName name="__p7_3" hidden="1">{"via1",#N/A,TRUE,"general";"via2",#N/A,TRUE,"general";"via3",#N/A,TRUE,"general"}</definedName>
    <definedName name="__p8" hidden="1">{"TAB1",#N/A,TRUE,"GENERAL";"TAB2",#N/A,TRUE,"GENERAL";"TAB3",#N/A,TRUE,"GENERAL";"TAB4",#N/A,TRUE,"GENERAL";"TAB5",#N/A,TRUE,"GENERAL"}</definedName>
    <definedName name="__p8_1" hidden="1">{"TAB1",#N/A,TRUE,"GENERAL";"TAB2",#N/A,TRUE,"GENERAL";"TAB3",#N/A,TRUE,"GENERAL";"TAB4",#N/A,TRUE,"GENERAL";"TAB5",#N/A,TRUE,"GENERAL"}</definedName>
    <definedName name="__p8_2" hidden="1">{"TAB1",#N/A,TRUE,"GENERAL";"TAB2",#N/A,TRUE,"GENERAL";"TAB3",#N/A,TRUE,"GENERAL";"TAB4",#N/A,TRUE,"GENERAL";"TAB5",#N/A,TRUE,"GENERAL"}</definedName>
    <definedName name="__p8_3" hidden="1">{"TAB1",#N/A,TRUE,"GENERAL";"TAB2",#N/A,TRUE,"GENERAL";"TAB3",#N/A,TRUE,"GENERAL";"TAB4",#N/A,TRUE,"GENERAL";"TAB5",#N/A,TRUE,"GENERAL"}</definedName>
    <definedName name="__Pa1">'[7]Paral. 1'!$E$1:$E$65536</definedName>
    <definedName name="__Pa2">'[7]Paral. 2'!$E$1:$E$65536</definedName>
    <definedName name="__Pa3">'[7]Paral. 3'!$E$1:$E$65536</definedName>
    <definedName name="__Pa4">[7]Paral.4!$E$1:$E$65536</definedName>
    <definedName name="__PJ50">#REF!</definedName>
    <definedName name="__pj51">#REF!</definedName>
    <definedName name="__r" hidden="1">{"TAB1",#N/A,TRUE,"GENERAL";"TAB2",#N/A,TRUE,"GENERAL";"TAB3",#N/A,TRUE,"GENERAL";"TAB4",#N/A,TRUE,"GENERAL";"TAB5",#N/A,TRUE,"GENERAL"}</definedName>
    <definedName name="__r_1" hidden="1">{"TAB1",#N/A,TRUE,"GENERAL";"TAB2",#N/A,TRUE,"GENERAL";"TAB3",#N/A,TRUE,"GENERAL";"TAB4",#N/A,TRUE,"GENERAL";"TAB5",#N/A,TRUE,"GENERAL"}</definedName>
    <definedName name="__r_2" hidden="1">{"TAB1",#N/A,TRUE,"GENERAL";"TAB2",#N/A,TRUE,"GENERAL";"TAB3",#N/A,TRUE,"GENERAL";"TAB4",#N/A,TRUE,"GENERAL";"TAB5",#N/A,TRUE,"GENERAL"}</definedName>
    <definedName name="__r_3" hidden="1">{"TAB1",#N/A,TRUE,"GENERAL";"TAB2",#N/A,TRUE,"GENERAL";"TAB3",#N/A,TRUE,"GENERAL";"TAB4",#N/A,TRUE,"GENERAL";"TAB5",#N/A,TRUE,"GENERAL"}</definedName>
    <definedName name="__r4r" hidden="1">{"via1",#N/A,TRUE,"general";"via2",#N/A,TRUE,"general";"via3",#N/A,TRUE,"general"}</definedName>
    <definedName name="__r4r_1" hidden="1">{"via1",#N/A,TRUE,"general";"via2",#N/A,TRUE,"general";"via3",#N/A,TRUE,"general"}</definedName>
    <definedName name="__r4r_2" hidden="1">{"via1",#N/A,TRUE,"general";"via2",#N/A,TRUE,"general";"via3",#N/A,TRUE,"general"}</definedName>
    <definedName name="__r4r_3" hidden="1">{"via1",#N/A,TRUE,"general";"via2",#N/A,TRUE,"general";"via3",#N/A,TRUE,"general"}</definedName>
    <definedName name="__ref4">#REF!</definedName>
    <definedName name="__rtu6" hidden="1">{"via1",#N/A,TRUE,"general";"via2",#N/A,TRUE,"general";"via3",#N/A,TRUE,"general"}</definedName>
    <definedName name="__rtu6_1" hidden="1">{"via1",#N/A,TRUE,"general";"via2",#N/A,TRUE,"general";"via3",#N/A,TRUE,"general"}</definedName>
    <definedName name="__rtu6_2" hidden="1">{"via1",#N/A,TRUE,"general";"via2",#N/A,TRUE,"general";"via3",#N/A,TRUE,"general"}</definedName>
    <definedName name="__rtu6_3" hidden="1">{"via1",#N/A,TRUE,"general";"via2",#N/A,TRUE,"general";"via3",#N/A,TRUE,"general"}</definedName>
    <definedName name="__s1" hidden="1">{"via1",#N/A,TRUE,"general";"via2",#N/A,TRUE,"general";"via3",#N/A,TRUE,"general"}</definedName>
    <definedName name="__s1_1" hidden="1">{"via1",#N/A,TRUE,"general";"via2",#N/A,TRUE,"general";"via3",#N/A,TRUE,"general"}</definedName>
    <definedName name="__s1_2" hidden="1">{"via1",#N/A,TRUE,"general";"via2",#N/A,TRUE,"general";"via3",#N/A,TRUE,"general"}</definedName>
    <definedName name="__s1_3" hidden="1">{"via1",#N/A,TRUE,"general";"via2",#N/A,TRUE,"general";"via3",#N/A,TRUE,"general"}</definedName>
    <definedName name="__s2" hidden="1">{"TAB1",#N/A,TRUE,"GENERAL";"TAB2",#N/A,TRUE,"GENERAL";"TAB3",#N/A,TRUE,"GENERAL";"TAB4",#N/A,TRUE,"GENERAL";"TAB5",#N/A,TRUE,"GENERAL"}</definedName>
    <definedName name="__s2_1" hidden="1">{"TAB1",#N/A,TRUE,"GENERAL";"TAB2",#N/A,TRUE,"GENERAL";"TAB3",#N/A,TRUE,"GENERAL";"TAB4",#N/A,TRUE,"GENERAL";"TAB5",#N/A,TRUE,"GENERAL"}</definedName>
    <definedName name="__s2_2" hidden="1">{"TAB1",#N/A,TRUE,"GENERAL";"TAB2",#N/A,TRUE,"GENERAL";"TAB3",#N/A,TRUE,"GENERAL";"TAB4",#N/A,TRUE,"GENERAL";"TAB5",#N/A,TRUE,"GENERAL"}</definedName>
    <definedName name="__s2_3" hidden="1">{"TAB1",#N/A,TRUE,"GENERAL";"TAB2",#N/A,TRUE,"GENERAL";"TAB3",#N/A,TRUE,"GENERAL";"TAB4",#N/A,TRUE,"GENERAL";"TAB5",#N/A,TRUE,"GENERAL"}</definedName>
    <definedName name="__s3" hidden="1">{"TAB1",#N/A,TRUE,"GENERAL";"TAB2",#N/A,TRUE,"GENERAL";"TAB3",#N/A,TRUE,"GENERAL";"TAB4",#N/A,TRUE,"GENERAL";"TAB5",#N/A,TRUE,"GENERAL"}</definedName>
    <definedName name="__s3_1" hidden="1">{"TAB1",#N/A,TRUE,"GENERAL";"TAB2",#N/A,TRUE,"GENERAL";"TAB3",#N/A,TRUE,"GENERAL";"TAB4",#N/A,TRUE,"GENERAL";"TAB5",#N/A,TRUE,"GENERAL"}</definedName>
    <definedName name="__s3_2" hidden="1">{"TAB1",#N/A,TRUE,"GENERAL";"TAB2",#N/A,TRUE,"GENERAL";"TAB3",#N/A,TRUE,"GENERAL";"TAB4",#N/A,TRUE,"GENERAL";"TAB5",#N/A,TRUE,"GENERAL"}</definedName>
    <definedName name="__s3_3" hidden="1">{"TAB1",#N/A,TRUE,"GENERAL";"TAB2",#N/A,TRUE,"GENERAL";"TAB3",#N/A,TRUE,"GENERAL";"TAB4",#N/A,TRUE,"GENERAL";"TAB5",#N/A,TRUE,"GENERAL"}</definedName>
    <definedName name="__s4" hidden="1">{"via1",#N/A,TRUE,"general";"via2",#N/A,TRUE,"general";"via3",#N/A,TRUE,"general"}</definedName>
    <definedName name="__s4_1" hidden="1">{"via1",#N/A,TRUE,"general";"via2",#N/A,TRUE,"general";"via3",#N/A,TRUE,"general"}</definedName>
    <definedName name="__s4_2" hidden="1">{"via1",#N/A,TRUE,"general";"via2",#N/A,TRUE,"general";"via3",#N/A,TRUE,"general"}</definedName>
    <definedName name="__s4_3" hidden="1">{"via1",#N/A,TRUE,"general";"via2",#N/A,TRUE,"general";"via3",#N/A,TRUE,"general"}</definedName>
    <definedName name="__s5" hidden="1">{"via1",#N/A,TRUE,"general";"via2",#N/A,TRUE,"general";"via3",#N/A,TRUE,"general"}</definedName>
    <definedName name="__s5_1" hidden="1">{"via1",#N/A,TRUE,"general";"via2",#N/A,TRUE,"general";"via3",#N/A,TRUE,"general"}</definedName>
    <definedName name="__s5_2" hidden="1">{"via1",#N/A,TRUE,"general";"via2",#N/A,TRUE,"general";"via3",#N/A,TRUE,"general"}</definedName>
    <definedName name="__s5_3" hidden="1">{"via1",#N/A,TRUE,"general";"via2",#N/A,TRUE,"general";"via3",#N/A,TRUE,"general"}</definedName>
    <definedName name="__s6" hidden="1">{"TAB1",#N/A,TRUE,"GENERAL";"TAB2",#N/A,TRUE,"GENERAL";"TAB3",#N/A,TRUE,"GENERAL";"TAB4",#N/A,TRUE,"GENERAL";"TAB5",#N/A,TRUE,"GENERAL"}</definedName>
    <definedName name="__s6_1" hidden="1">{"TAB1",#N/A,TRUE,"GENERAL";"TAB2",#N/A,TRUE,"GENERAL";"TAB3",#N/A,TRUE,"GENERAL";"TAB4",#N/A,TRUE,"GENERAL";"TAB5",#N/A,TRUE,"GENERAL"}</definedName>
    <definedName name="__s6_2" hidden="1">{"TAB1",#N/A,TRUE,"GENERAL";"TAB2",#N/A,TRUE,"GENERAL";"TAB3",#N/A,TRUE,"GENERAL";"TAB4",#N/A,TRUE,"GENERAL";"TAB5",#N/A,TRUE,"GENERAL"}</definedName>
    <definedName name="__s6_3" hidden="1">{"TAB1",#N/A,TRUE,"GENERAL";"TAB2",#N/A,TRUE,"GENERAL";"TAB3",#N/A,TRUE,"GENERAL";"TAB4",#N/A,TRUE,"GENERAL";"TAB5",#N/A,TRUE,"GENERAL"}</definedName>
    <definedName name="__s7" hidden="1">{"via1",#N/A,TRUE,"general";"via2",#N/A,TRUE,"general";"via3",#N/A,TRUE,"general"}</definedName>
    <definedName name="__s7_1" hidden="1">{"via1",#N/A,TRUE,"general";"via2",#N/A,TRUE,"general";"via3",#N/A,TRUE,"general"}</definedName>
    <definedName name="__s7_2" hidden="1">{"via1",#N/A,TRUE,"general";"via2",#N/A,TRUE,"general";"via3",#N/A,TRUE,"general"}</definedName>
    <definedName name="__s7_3" hidden="1">{"via1",#N/A,TRUE,"general";"via2",#N/A,TRUE,"general";"via3",#N/A,TRUE,"general"}</definedName>
    <definedName name="__SBC1">[3]INV!$A$12:$D$15</definedName>
    <definedName name="__SBC3">[3]INV!$F$12:$I$15</definedName>
    <definedName name="__SBC5">[3]INV!$K$12:$N$15</definedName>
    <definedName name="__t3" hidden="1">{"TAB1",#N/A,TRUE,"GENERAL";"TAB2",#N/A,TRUE,"GENERAL";"TAB3",#N/A,TRUE,"GENERAL";"TAB4",#N/A,TRUE,"GENERAL";"TAB5",#N/A,TRUE,"GENERAL"}</definedName>
    <definedName name="__t3_1" hidden="1">{"TAB1",#N/A,TRUE,"GENERAL";"TAB2",#N/A,TRUE,"GENERAL";"TAB3",#N/A,TRUE,"GENERAL";"TAB4",#N/A,TRUE,"GENERAL";"TAB5",#N/A,TRUE,"GENERAL"}</definedName>
    <definedName name="__t3_2" hidden="1">{"TAB1",#N/A,TRUE,"GENERAL";"TAB2",#N/A,TRUE,"GENERAL";"TAB3",#N/A,TRUE,"GENERAL";"TAB4",#N/A,TRUE,"GENERAL";"TAB5",#N/A,TRUE,"GENERAL"}</definedName>
    <definedName name="__t3_3" hidden="1">{"TAB1",#N/A,TRUE,"GENERAL";"TAB2",#N/A,TRUE,"GENERAL";"TAB3",#N/A,TRUE,"GENERAL";"TAB4",#N/A,TRUE,"GENERAL";"TAB5",#N/A,TRUE,"GENERAL"}</definedName>
    <definedName name="__t4" hidden="1">{"via1",#N/A,TRUE,"general";"via2",#N/A,TRUE,"general";"via3",#N/A,TRUE,"general"}</definedName>
    <definedName name="__t4_1" hidden="1">{"via1",#N/A,TRUE,"general";"via2",#N/A,TRUE,"general";"via3",#N/A,TRUE,"general"}</definedName>
    <definedName name="__t4_2" hidden="1">{"via1",#N/A,TRUE,"general";"via2",#N/A,TRUE,"general";"via3",#N/A,TRUE,"general"}</definedName>
    <definedName name="__t4_3" hidden="1">{"via1",#N/A,TRUE,"general";"via2",#N/A,TRUE,"general";"via3",#N/A,TRUE,"general"}</definedName>
    <definedName name="__t5" hidden="1">{"TAB1",#N/A,TRUE,"GENERAL";"TAB2",#N/A,TRUE,"GENERAL";"TAB3",#N/A,TRUE,"GENERAL";"TAB4",#N/A,TRUE,"GENERAL";"TAB5",#N/A,TRUE,"GENERAL"}</definedName>
    <definedName name="__t5_1" hidden="1">{"TAB1",#N/A,TRUE,"GENERAL";"TAB2",#N/A,TRUE,"GENERAL";"TAB3",#N/A,TRUE,"GENERAL";"TAB4",#N/A,TRUE,"GENERAL";"TAB5",#N/A,TRUE,"GENERAL"}</definedName>
    <definedName name="__t5_2" hidden="1">{"TAB1",#N/A,TRUE,"GENERAL";"TAB2",#N/A,TRUE,"GENERAL";"TAB3",#N/A,TRUE,"GENERAL";"TAB4",#N/A,TRUE,"GENERAL";"TAB5",#N/A,TRUE,"GENERAL"}</definedName>
    <definedName name="__t5_3" hidden="1">{"TAB1",#N/A,TRUE,"GENERAL";"TAB2",#N/A,TRUE,"GENERAL";"TAB3",#N/A,TRUE,"GENERAL";"TAB4",#N/A,TRUE,"GENERAL";"TAB5",#N/A,TRUE,"GENERAL"}</definedName>
    <definedName name="__t6" hidden="1">{"via1",#N/A,TRUE,"general";"via2",#N/A,TRUE,"general";"via3",#N/A,TRUE,"general"}</definedName>
    <definedName name="__t6_1" hidden="1">{"via1",#N/A,TRUE,"general";"via2",#N/A,TRUE,"general";"via3",#N/A,TRUE,"general"}</definedName>
    <definedName name="__t6_2" hidden="1">{"via1",#N/A,TRUE,"general";"via2",#N/A,TRUE,"general";"via3",#N/A,TRUE,"general"}</definedName>
    <definedName name="__t6_3" hidden="1">{"via1",#N/A,TRUE,"general";"via2",#N/A,TRUE,"general";"via3",#N/A,TRUE,"general"}</definedName>
    <definedName name="__t66" hidden="1">{"TAB1",#N/A,TRUE,"GENERAL";"TAB2",#N/A,TRUE,"GENERAL";"TAB3",#N/A,TRUE,"GENERAL";"TAB4",#N/A,TRUE,"GENERAL";"TAB5",#N/A,TRUE,"GENERAL"}</definedName>
    <definedName name="__t66_1" hidden="1">{"TAB1",#N/A,TRUE,"GENERAL";"TAB2",#N/A,TRUE,"GENERAL";"TAB3",#N/A,TRUE,"GENERAL";"TAB4",#N/A,TRUE,"GENERAL";"TAB5",#N/A,TRUE,"GENERAL"}</definedName>
    <definedName name="__t66_2" hidden="1">{"TAB1",#N/A,TRUE,"GENERAL";"TAB2",#N/A,TRUE,"GENERAL";"TAB3",#N/A,TRUE,"GENERAL";"TAB4",#N/A,TRUE,"GENERAL";"TAB5",#N/A,TRUE,"GENERAL"}</definedName>
    <definedName name="__t66_3" hidden="1">{"TAB1",#N/A,TRUE,"GENERAL";"TAB2",#N/A,TRUE,"GENERAL";"TAB3",#N/A,TRUE,"GENERAL";"TAB4",#N/A,TRUE,"GENERAL";"TAB5",#N/A,TRUE,"GENERAL"}</definedName>
    <definedName name="__t7" hidden="1">{"via1",#N/A,TRUE,"general";"via2",#N/A,TRUE,"general";"via3",#N/A,TRUE,"general"}</definedName>
    <definedName name="__t7_1" hidden="1">{"via1",#N/A,TRUE,"general";"via2",#N/A,TRUE,"general";"via3",#N/A,TRUE,"general"}</definedName>
    <definedName name="__t7_2" hidden="1">{"via1",#N/A,TRUE,"general";"via2",#N/A,TRUE,"general";"via3",#N/A,TRUE,"general"}</definedName>
    <definedName name="__t7_3" hidden="1">{"via1",#N/A,TRUE,"general";"via2",#N/A,TRUE,"general";"via3",#N/A,TRUE,"general"}</definedName>
    <definedName name="__t77" hidden="1">{"TAB1",#N/A,TRUE,"GENERAL";"TAB2",#N/A,TRUE,"GENERAL";"TAB3",#N/A,TRUE,"GENERAL";"TAB4",#N/A,TRUE,"GENERAL";"TAB5",#N/A,TRUE,"GENERAL"}</definedName>
    <definedName name="__t77_1" hidden="1">{"TAB1",#N/A,TRUE,"GENERAL";"TAB2",#N/A,TRUE,"GENERAL";"TAB3",#N/A,TRUE,"GENERAL";"TAB4",#N/A,TRUE,"GENERAL";"TAB5",#N/A,TRUE,"GENERAL"}</definedName>
    <definedName name="__t77_2" hidden="1">{"TAB1",#N/A,TRUE,"GENERAL";"TAB2",#N/A,TRUE,"GENERAL";"TAB3",#N/A,TRUE,"GENERAL";"TAB4",#N/A,TRUE,"GENERAL";"TAB5",#N/A,TRUE,"GENERAL"}</definedName>
    <definedName name="__t77_3" hidden="1">{"TAB1",#N/A,TRUE,"GENERAL";"TAB2",#N/A,TRUE,"GENERAL";"TAB3",#N/A,TRUE,"GENERAL";"TAB4",#N/A,TRUE,"GENERAL";"TAB5",#N/A,TRUE,"GENERAL"}</definedName>
    <definedName name="__t8" hidden="1">{"TAB1",#N/A,TRUE,"GENERAL";"TAB2",#N/A,TRUE,"GENERAL";"TAB3",#N/A,TRUE,"GENERAL";"TAB4",#N/A,TRUE,"GENERAL";"TAB5",#N/A,TRUE,"GENERAL"}</definedName>
    <definedName name="__t8_1" hidden="1">{"TAB1",#N/A,TRUE,"GENERAL";"TAB2",#N/A,TRUE,"GENERAL";"TAB3",#N/A,TRUE,"GENERAL";"TAB4",#N/A,TRUE,"GENERAL";"TAB5",#N/A,TRUE,"GENERAL"}</definedName>
    <definedName name="__t8_2" hidden="1">{"TAB1",#N/A,TRUE,"GENERAL";"TAB2",#N/A,TRUE,"GENERAL";"TAB3",#N/A,TRUE,"GENERAL";"TAB4",#N/A,TRUE,"GENERAL";"TAB5",#N/A,TRUE,"GENERAL"}</definedName>
    <definedName name="__t8_3" hidden="1">{"TAB1",#N/A,TRUE,"GENERAL";"TAB2",#N/A,TRUE,"GENERAL";"TAB3",#N/A,TRUE,"GENERAL";"TAB4",#N/A,TRUE,"GENERAL";"TAB5",#N/A,TRUE,"GENERAL"}</definedName>
    <definedName name="__t88" hidden="1">{"via1",#N/A,TRUE,"general";"via2",#N/A,TRUE,"general";"via3",#N/A,TRUE,"general"}</definedName>
    <definedName name="__t88_1" hidden="1">{"via1",#N/A,TRUE,"general";"via2",#N/A,TRUE,"general";"via3",#N/A,TRUE,"general"}</definedName>
    <definedName name="__t88_2" hidden="1">{"via1",#N/A,TRUE,"general";"via2",#N/A,TRUE,"general";"via3",#N/A,TRUE,"general"}</definedName>
    <definedName name="__t88_3" hidden="1">{"via1",#N/A,TRUE,"general";"via2",#N/A,TRUE,"general";"via3",#N/A,TRUE,"general"}</definedName>
    <definedName name="__t9" hidden="1">{"TAB1",#N/A,TRUE,"GENERAL";"TAB2",#N/A,TRUE,"GENERAL";"TAB3",#N/A,TRUE,"GENERAL";"TAB4",#N/A,TRUE,"GENERAL";"TAB5",#N/A,TRUE,"GENERAL"}</definedName>
    <definedName name="__t9_1" hidden="1">{"TAB1",#N/A,TRUE,"GENERAL";"TAB2",#N/A,TRUE,"GENERAL";"TAB3",#N/A,TRUE,"GENERAL";"TAB4",#N/A,TRUE,"GENERAL";"TAB5",#N/A,TRUE,"GENERAL"}</definedName>
    <definedName name="__t9_2" hidden="1">{"TAB1",#N/A,TRUE,"GENERAL";"TAB2",#N/A,TRUE,"GENERAL";"TAB3",#N/A,TRUE,"GENERAL";"TAB4",#N/A,TRUE,"GENERAL";"TAB5",#N/A,TRUE,"GENERAL"}</definedName>
    <definedName name="__t9_3" hidden="1">{"TAB1",#N/A,TRUE,"GENERAL";"TAB2",#N/A,TRUE,"GENERAL";"TAB3",#N/A,TRUE,"GENERAL";"TAB4",#N/A,TRUE,"GENERAL";"TAB5",#N/A,TRUE,"GENERAL"}</definedName>
    <definedName name="__t99" hidden="1">{"via1",#N/A,TRUE,"general";"via2",#N/A,TRUE,"general";"via3",#N/A,TRUE,"general"}</definedName>
    <definedName name="__t99_1" hidden="1">{"via1",#N/A,TRUE,"general";"via2",#N/A,TRUE,"general";"via3",#N/A,TRUE,"general"}</definedName>
    <definedName name="__t99_2" hidden="1">{"via1",#N/A,TRUE,"general";"via2",#N/A,TRUE,"general";"via3",#N/A,TRUE,"general"}</definedName>
    <definedName name="__t99_3" hidden="1">{"via1",#N/A,TRUE,"general";"via2",#N/A,TRUE,"general";"via3",#N/A,TRUE,"general"}</definedName>
    <definedName name="__u4" hidden="1">{"TAB1",#N/A,TRUE,"GENERAL";"TAB2",#N/A,TRUE,"GENERAL";"TAB3",#N/A,TRUE,"GENERAL";"TAB4",#N/A,TRUE,"GENERAL";"TAB5",#N/A,TRUE,"GENERAL"}</definedName>
    <definedName name="__u4_1" hidden="1">{"TAB1",#N/A,TRUE,"GENERAL";"TAB2",#N/A,TRUE,"GENERAL";"TAB3",#N/A,TRUE,"GENERAL";"TAB4",#N/A,TRUE,"GENERAL";"TAB5",#N/A,TRUE,"GENERAL"}</definedName>
    <definedName name="__u4_2" hidden="1">{"TAB1",#N/A,TRUE,"GENERAL";"TAB2",#N/A,TRUE,"GENERAL";"TAB3",#N/A,TRUE,"GENERAL";"TAB4",#N/A,TRUE,"GENERAL";"TAB5",#N/A,TRUE,"GENERAL"}</definedName>
    <definedName name="__u4_3" hidden="1">{"TAB1",#N/A,TRUE,"GENERAL";"TAB2",#N/A,TRUE,"GENERAL";"TAB3",#N/A,TRUE,"GENERAL";"TAB4",#N/A,TRUE,"GENERAL";"TAB5",#N/A,TRUE,"GENERAL"}</definedName>
    <definedName name="__u5" hidden="1">{"TAB1",#N/A,TRUE,"GENERAL";"TAB2",#N/A,TRUE,"GENERAL";"TAB3",#N/A,TRUE,"GENERAL";"TAB4",#N/A,TRUE,"GENERAL";"TAB5",#N/A,TRUE,"GENERAL"}</definedName>
    <definedName name="__u5_1" hidden="1">{"TAB1",#N/A,TRUE,"GENERAL";"TAB2",#N/A,TRUE,"GENERAL";"TAB3",#N/A,TRUE,"GENERAL";"TAB4",#N/A,TRUE,"GENERAL";"TAB5",#N/A,TRUE,"GENERAL"}</definedName>
    <definedName name="__u5_2" hidden="1">{"TAB1",#N/A,TRUE,"GENERAL";"TAB2",#N/A,TRUE,"GENERAL";"TAB3",#N/A,TRUE,"GENERAL";"TAB4",#N/A,TRUE,"GENERAL";"TAB5",#N/A,TRUE,"GENERAL"}</definedName>
    <definedName name="__u5_3" hidden="1">{"TAB1",#N/A,TRUE,"GENERAL";"TAB2",#N/A,TRUE,"GENERAL";"TAB3",#N/A,TRUE,"GENERAL";"TAB4",#N/A,TRUE,"GENERAL";"TAB5",#N/A,TRUE,"GENERAL"}</definedName>
    <definedName name="__u6" hidden="1">{"TAB1",#N/A,TRUE,"GENERAL";"TAB2",#N/A,TRUE,"GENERAL";"TAB3",#N/A,TRUE,"GENERAL";"TAB4",#N/A,TRUE,"GENERAL";"TAB5",#N/A,TRUE,"GENERAL"}</definedName>
    <definedName name="__u6_1" hidden="1">{"TAB1",#N/A,TRUE,"GENERAL";"TAB2",#N/A,TRUE,"GENERAL";"TAB3",#N/A,TRUE,"GENERAL";"TAB4",#N/A,TRUE,"GENERAL";"TAB5",#N/A,TRUE,"GENERAL"}</definedName>
    <definedName name="__u6_2" hidden="1">{"TAB1",#N/A,TRUE,"GENERAL";"TAB2",#N/A,TRUE,"GENERAL";"TAB3",#N/A,TRUE,"GENERAL";"TAB4",#N/A,TRUE,"GENERAL";"TAB5",#N/A,TRUE,"GENERAL"}</definedName>
    <definedName name="__u6_3" hidden="1">{"TAB1",#N/A,TRUE,"GENERAL";"TAB2",#N/A,TRUE,"GENERAL";"TAB3",#N/A,TRUE,"GENERAL";"TAB4",#N/A,TRUE,"GENERAL";"TAB5",#N/A,TRUE,"GENERAL"}</definedName>
    <definedName name="__u7" hidden="1">{"via1",#N/A,TRUE,"general";"via2",#N/A,TRUE,"general";"via3",#N/A,TRUE,"general"}</definedName>
    <definedName name="__u7_1" hidden="1">{"via1",#N/A,TRUE,"general";"via2",#N/A,TRUE,"general";"via3",#N/A,TRUE,"general"}</definedName>
    <definedName name="__u7_2" hidden="1">{"via1",#N/A,TRUE,"general";"via2",#N/A,TRUE,"general";"via3",#N/A,TRUE,"general"}</definedName>
    <definedName name="__u7_3" hidden="1">{"via1",#N/A,TRUE,"general";"via2",#N/A,TRUE,"general";"via3",#N/A,TRUE,"general"}</definedName>
    <definedName name="__u8" hidden="1">{"TAB1",#N/A,TRUE,"GENERAL";"TAB2",#N/A,TRUE,"GENERAL";"TAB3",#N/A,TRUE,"GENERAL";"TAB4",#N/A,TRUE,"GENERAL";"TAB5",#N/A,TRUE,"GENERAL"}</definedName>
    <definedName name="__u8_1" hidden="1">{"TAB1",#N/A,TRUE,"GENERAL";"TAB2",#N/A,TRUE,"GENERAL";"TAB3",#N/A,TRUE,"GENERAL";"TAB4",#N/A,TRUE,"GENERAL";"TAB5",#N/A,TRUE,"GENERAL"}</definedName>
    <definedName name="__u8_2" hidden="1">{"TAB1",#N/A,TRUE,"GENERAL";"TAB2",#N/A,TRUE,"GENERAL";"TAB3",#N/A,TRUE,"GENERAL";"TAB4",#N/A,TRUE,"GENERAL";"TAB5",#N/A,TRUE,"GENERAL"}</definedName>
    <definedName name="__u8_3" hidden="1">{"TAB1",#N/A,TRUE,"GENERAL";"TAB2",#N/A,TRUE,"GENERAL";"TAB3",#N/A,TRUE,"GENERAL";"TAB4",#N/A,TRUE,"GENERAL";"TAB5",#N/A,TRUE,"GENERAL"}</definedName>
    <definedName name="__u9" hidden="1">{"TAB1",#N/A,TRUE,"GENERAL";"TAB2",#N/A,TRUE,"GENERAL";"TAB3",#N/A,TRUE,"GENERAL";"TAB4",#N/A,TRUE,"GENERAL";"TAB5",#N/A,TRUE,"GENERAL"}</definedName>
    <definedName name="__u9_1" hidden="1">{"TAB1",#N/A,TRUE,"GENERAL";"TAB2",#N/A,TRUE,"GENERAL";"TAB3",#N/A,TRUE,"GENERAL";"TAB4",#N/A,TRUE,"GENERAL";"TAB5",#N/A,TRUE,"GENERAL"}</definedName>
    <definedName name="__u9_2" hidden="1">{"TAB1",#N/A,TRUE,"GENERAL";"TAB2",#N/A,TRUE,"GENERAL";"TAB3",#N/A,TRUE,"GENERAL";"TAB4",#N/A,TRUE,"GENERAL";"TAB5",#N/A,TRUE,"GENERAL"}</definedName>
    <definedName name="__u9_3" hidden="1">{"TAB1",#N/A,TRUE,"GENERAL";"TAB2",#N/A,TRUE,"GENERAL";"TAB3",#N/A,TRUE,"GENERAL";"TAB4",#N/A,TRUE,"GENERAL";"TAB5",#N/A,TRUE,"GENERAL"}</definedName>
    <definedName name="__ur7" hidden="1">{"TAB1",#N/A,TRUE,"GENERAL";"TAB2",#N/A,TRUE,"GENERAL";"TAB3",#N/A,TRUE,"GENERAL";"TAB4",#N/A,TRUE,"GENERAL";"TAB5",#N/A,TRUE,"GENERAL"}</definedName>
    <definedName name="__ur7_1" hidden="1">{"TAB1",#N/A,TRUE,"GENERAL";"TAB2",#N/A,TRUE,"GENERAL";"TAB3",#N/A,TRUE,"GENERAL";"TAB4",#N/A,TRUE,"GENERAL";"TAB5",#N/A,TRUE,"GENERAL"}</definedName>
    <definedName name="__ur7_2" hidden="1">{"TAB1",#N/A,TRUE,"GENERAL";"TAB2",#N/A,TRUE,"GENERAL";"TAB3",#N/A,TRUE,"GENERAL";"TAB4",#N/A,TRUE,"GENERAL";"TAB5",#N/A,TRUE,"GENERAL"}</definedName>
    <definedName name="__ur7_3" hidden="1">{"TAB1",#N/A,TRUE,"GENERAL";"TAB2",#N/A,TRUE,"GENERAL";"TAB3",#N/A,TRUE,"GENERAL";"TAB4",#N/A,TRUE,"GENERAL";"TAB5",#N/A,TRUE,"GENERAL"}</definedName>
    <definedName name="__v2" hidden="1">{"via1",#N/A,TRUE,"general";"via2",#N/A,TRUE,"general";"via3",#N/A,TRUE,"general"}</definedName>
    <definedName name="__v2_1" hidden="1">{"via1",#N/A,TRUE,"general";"via2",#N/A,TRUE,"general";"via3",#N/A,TRUE,"general"}</definedName>
    <definedName name="__v2_2" hidden="1">{"via1",#N/A,TRUE,"general";"via2",#N/A,TRUE,"general";"via3",#N/A,TRUE,"general"}</definedName>
    <definedName name="__v2_3" hidden="1">{"via1",#N/A,TRUE,"general";"via2",#N/A,TRUE,"general";"via3",#N/A,TRUE,"general"}</definedName>
    <definedName name="__v3" hidden="1">{"TAB1",#N/A,TRUE,"GENERAL";"TAB2",#N/A,TRUE,"GENERAL";"TAB3",#N/A,TRUE,"GENERAL";"TAB4",#N/A,TRUE,"GENERAL";"TAB5",#N/A,TRUE,"GENERAL"}</definedName>
    <definedName name="__v3_1" hidden="1">{"TAB1",#N/A,TRUE,"GENERAL";"TAB2",#N/A,TRUE,"GENERAL";"TAB3",#N/A,TRUE,"GENERAL";"TAB4",#N/A,TRUE,"GENERAL";"TAB5",#N/A,TRUE,"GENERAL"}</definedName>
    <definedName name="__v3_2" hidden="1">{"TAB1",#N/A,TRUE,"GENERAL";"TAB2",#N/A,TRUE,"GENERAL";"TAB3",#N/A,TRUE,"GENERAL";"TAB4",#N/A,TRUE,"GENERAL";"TAB5",#N/A,TRUE,"GENERAL"}</definedName>
    <definedName name="__v3_3" hidden="1">{"TAB1",#N/A,TRUE,"GENERAL";"TAB2",#N/A,TRUE,"GENERAL";"TAB3",#N/A,TRUE,"GENERAL";"TAB4",#N/A,TRUE,"GENERAL";"TAB5",#N/A,TRUE,"GENERAL"}</definedName>
    <definedName name="__v4" hidden="1">{"TAB1",#N/A,TRUE,"GENERAL";"TAB2",#N/A,TRUE,"GENERAL";"TAB3",#N/A,TRUE,"GENERAL";"TAB4",#N/A,TRUE,"GENERAL";"TAB5",#N/A,TRUE,"GENERAL"}</definedName>
    <definedName name="__v4_1" hidden="1">{"TAB1",#N/A,TRUE,"GENERAL";"TAB2",#N/A,TRUE,"GENERAL";"TAB3",#N/A,TRUE,"GENERAL";"TAB4",#N/A,TRUE,"GENERAL";"TAB5",#N/A,TRUE,"GENERAL"}</definedName>
    <definedName name="__v4_2" hidden="1">{"TAB1",#N/A,TRUE,"GENERAL";"TAB2",#N/A,TRUE,"GENERAL";"TAB3",#N/A,TRUE,"GENERAL";"TAB4",#N/A,TRUE,"GENERAL";"TAB5",#N/A,TRUE,"GENERAL"}</definedName>
    <definedName name="__v4_3" hidden="1">{"TAB1",#N/A,TRUE,"GENERAL";"TAB2",#N/A,TRUE,"GENERAL";"TAB3",#N/A,TRUE,"GENERAL";"TAB4",#N/A,TRUE,"GENERAL";"TAB5",#N/A,TRUE,"GENERAL"}</definedName>
    <definedName name="__v5" hidden="1">{"TAB1",#N/A,TRUE,"GENERAL";"TAB2",#N/A,TRUE,"GENERAL";"TAB3",#N/A,TRUE,"GENERAL";"TAB4",#N/A,TRUE,"GENERAL";"TAB5",#N/A,TRUE,"GENERAL"}</definedName>
    <definedName name="__v5_1" hidden="1">{"TAB1",#N/A,TRUE,"GENERAL";"TAB2",#N/A,TRUE,"GENERAL";"TAB3",#N/A,TRUE,"GENERAL";"TAB4",#N/A,TRUE,"GENERAL";"TAB5",#N/A,TRUE,"GENERAL"}</definedName>
    <definedName name="__v5_2" hidden="1">{"TAB1",#N/A,TRUE,"GENERAL";"TAB2",#N/A,TRUE,"GENERAL";"TAB3",#N/A,TRUE,"GENERAL";"TAB4",#N/A,TRUE,"GENERAL";"TAB5",#N/A,TRUE,"GENERAL"}</definedName>
    <definedName name="__v5_3" hidden="1">{"TAB1",#N/A,TRUE,"GENERAL";"TAB2",#N/A,TRUE,"GENERAL";"TAB3",#N/A,TRUE,"GENERAL";"TAB4",#N/A,TRUE,"GENERAL";"TAB5",#N/A,TRUE,"GENERAL"}</definedName>
    <definedName name="__v6" hidden="1">{"TAB1",#N/A,TRUE,"GENERAL";"TAB2",#N/A,TRUE,"GENERAL";"TAB3",#N/A,TRUE,"GENERAL";"TAB4",#N/A,TRUE,"GENERAL";"TAB5",#N/A,TRUE,"GENERAL"}</definedName>
    <definedName name="__v6_1" hidden="1">{"TAB1",#N/A,TRUE,"GENERAL";"TAB2",#N/A,TRUE,"GENERAL";"TAB3",#N/A,TRUE,"GENERAL";"TAB4",#N/A,TRUE,"GENERAL";"TAB5",#N/A,TRUE,"GENERAL"}</definedName>
    <definedName name="__v6_2" hidden="1">{"TAB1",#N/A,TRUE,"GENERAL";"TAB2",#N/A,TRUE,"GENERAL";"TAB3",#N/A,TRUE,"GENERAL";"TAB4",#N/A,TRUE,"GENERAL";"TAB5",#N/A,TRUE,"GENERAL"}</definedName>
    <definedName name="__v6_3" hidden="1">{"TAB1",#N/A,TRUE,"GENERAL";"TAB2",#N/A,TRUE,"GENERAL";"TAB3",#N/A,TRUE,"GENERAL";"TAB4",#N/A,TRUE,"GENERAL";"TAB5",#N/A,TRUE,"GENERAL"}</definedName>
    <definedName name="__v7" hidden="1">{"via1",#N/A,TRUE,"general";"via2",#N/A,TRUE,"general";"via3",#N/A,TRUE,"general"}</definedName>
    <definedName name="__v7_1" hidden="1">{"via1",#N/A,TRUE,"general";"via2",#N/A,TRUE,"general";"via3",#N/A,TRUE,"general"}</definedName>
    <definedName name="__v7_2" hidden="1">{"via1",#N/A,TRUE,"general";"via2",#N/A,TRUE,"general";"via3",#N/A,TRUE,"general"}</definedName>
    <definedName name="__v7_3" hidden="1">{"via1",#N/A,TRUE,"general";"via2",#N/A,TRUE,"general";"via3",#N/A,TRUE,"general"}</definedName>
    <definedName name="__v8" hidden="1">{"TAB1",#N/A,TRUE,"GENERAL";"TAB2",#N/A,TRUE,"GENERAL";"TAB3",#N/A,TRUE,"GENERAL";"TAB4",#N/A,TRUE,"GENERAL";"TAB5",#N/A,TRUE,"GENERAL"}</definedName>
    <definedName name="__v8_1" hidden="1">{"TAB1",#N/A,TRUE,"GENERAL";"TAB2",#N/A,TRUE,"GENERAL";"TAB3",#N/A,TRUE,"GENERAL";"TAB4",#N/A,TRUE,"GENERAL";"TAB5",#N/A,TRUE,"GENERAL"}</definedName>
    <definedName name="__v8_2" hidden="1">{"TAB1",#N/A,TRUE,"GENERAL";"TAB2",#N/A,TRUE,"GENERAL";"TAB3",#N/A,TRUE,"GENERAL";"TAB4",#N/A,TRUE,"GENERAL";"TAB5",#N/A,TRUE,"GENERAL"}</definedName>
    <definedName name="__v8_3" hidden="1">{"TAB1",#N/A,TRUE,"GENERAL";"TAB2",#N/A,TRUE,"GENERAL";"TAB3",#N/A,TRUE,"GENERAL";"TAB4",#N/A,TRUE,"GENERAL";"TAB5",#N/A,TRUE,"GENERAL"}</definedName>
    <definedName name="__v9" hidden="1">{"TAB1",#N/A,TRUE,"GENERAL";"TAB2",#N/A,TRUE,"GENERAL";"TAB3",#N/A,TRUE,"GENERAL";"TAB4",#N/A,TRUE,"GENERAL";"TAB5",#N/A,TRUE,"GENERAL"}</definedName>
    <definedName name="__v9_1" hidden="1">{"TAB1",#N/A,TRUE,"GENERAL";"TAB2",#N/A,TRUE,"GENERAL";"TAB3",#N/A,TRUE,"GENERAL";"TAB4",#N/A,TRUE,"GENERAL";"TAB5",#N/A,TRUE,"GENERAL"}</definedName>
    <definedName name="__v9_2" hidden="1">{"TAB1",#N/A,TRUE,"GENERAL";"TAB2",#N/A,TRUE,"GENERAL";"TAB3",#N/A,TRUE,"GENERAL";"TAB4",#N/A,TRUE,"GENERAL";"TAB5",#N/A,TRUE,"GENERAL"}</definedName>
    <definedName name="__v9_3" hidden="1">{"TAB1",#N/A,TRUE,"GENERAL";"TAB2",#N/A,TRUE,"GENERAL";"TAB3",#N/A,TRUE,"GENERAL";"TAB4",#N/A,TRUE,"GENERAL";"TAB5",#N/A,TRUE,"GENERAL"}</definedName>
    <definedName name="__vfv4" hidden="1">{"via1",#N/A,TRUE,"general";"via2",#N/A,TRUE,"general";"via3",#N/A,TRUE,"general"}</definedName>
    <definedName name="__vfv4_1" hidden="1">{"via1",#N/A,TRUE,"general";"via2",#N/A,TRUE,"general";"via3",#N/A,TRUE,"general"}</definedName>
    <definedName name="__vfv4_2" hidden="1">{"via1",#N/A,TRUE,"general";"via2",#N/A,TRUE,"general";"via3",#N/A,TRUE,"general"}</definedName>
    <definedName name="__vfv4_3" hidden="1">{"via1",#N/A,TRUE,"general";"via2",#N/A,TRUE,"general";"via3",#N/A,TRUE,"general"}</definedName>
    <definedName name="__x1" hidden="1">{"TAB1",#N/A,TRUE,"GENERAL";"TAB2",#N/A,TRUE,"GENERAL";"TAB3",#N/A,TRUE,"GENERAL";"TAB4",#N/A,TRUE,"GENERAL";"TAB5",#N/A,TRUE,"GENERAL"}</definedName>
    <definedName name="__x1_1" hidden="1">{"TAB1",#N/A,TRUE,"GENERAL";"TAB2",#N/A,TRUE,"GENERAL";"TAB3",#N/A,TRUE,"GENERAL";"TAB4",#N/A,TRUE,"GENERAL";"TAB5",#N/A,TRUE,"GENERAL"}</definedName>
    <definedName name="__x1_2" hidden="1">{"TAB1",#N/A,TRUE,"GENERAL";"TAB2",#N/A,TRUE,"GENERAL";"TAB3",#N/A,TRUE,"GENERAL";"TAB4",#N/A,TRUE,"GENERAL";"TAB5",#N/A,TRUE,"GENERAL"}</definedName>
    <definedName name="__x1_3" hidden="1">{"TAB1",#N/A,TRUE,"GENERAL";"TAB2",#N/A,TRUE,"GENERAL";"TAB3",#N/A,TRUE,"GENERAL";"TAB4",#N/A,TRUE,"GENERAL";"TAB5",#N/A,TRUE,"GENERAL"}</definedName>
    <definedName name="__x2" hidden="1">{"via1",#N/A,TRUE,"general";"via2",#N/A,TRUE,"general";"via3",#N/A,TRUE,"general"}</definedName>
    <definedName name="__x2_1" hidden="1">{"via1",#N/A,TRUE,"general";"via2",#N/A,TRUE,"general";"via3",#N/A,TRUE,"general"}</definedName>
    <definedName name="__x2_2" hidden="1">{"via1",#N/A,TRUE,"general";"via2",#N/A,TRUE,"general";"via3",#N/A,TRUE,"general"}</definedName>
    <definedName name="__x2_3" hidden="1">{"via1",#N/A,TRUE,"general";"via2",#N/A,TRUE,"general";"via3",#N/A,TRUE,"general"}</definedName>
    <definedName name="__x3" hidden="1">{"via1",#N/A,TRUE,"general";"via2",#N/A,TRUE,"general";"via3",#N/A,TRUE,"general"}</definedName>
    <definedName name="__x3_1" hidden="1">{"via1",#N/A,TRUE,"general";"via2",#N/A,TRUE,"general";"via3",#N/A,TRUE,"general"}</definedName>
    <definedName name="__x3_2" hidden="1">{"via1",#N/A,TRUE,"general";"via2",#N/A,TRUE,"general";"via3",#N/A,TRUE,"general"}</definedName>
    <definedName name="__x3_3" hidden="1">{"via1",#N/A,TRUE,"general";"via2",#N/A,TRUE,"general";"via3",#N/A,TRUE,"general"}</definedName>
    <definedName name="__x4" hidden="1">{"via1",#N/A,TRUE,"general";"via2",#N/A,TRUE,"general";"via3",#N/A,TRUE,"general"}</definedName>
    <definedName name="__x4_1" hidden="1">{"via1",#N/A,TRUE,"general";"via2",#N/A,TRUE,"general";"via3",#N/A,TRUE,"general"}</definedName>
    <definedName name="__x4_2" hidden="1">{"via1",#N/A,TRUE,"general";"via2",#N/A,TRUE,"general";"via3",#N/A,TRUE,"general"}</definedName>
    <definedName name="__x4_3" hidden="1">{"via1",#N/A,TRUE,"general";"via2",#N/A,TRUE,"general";"via3",#N/A,TRUE,"general"}</definedName>
    <definedName name="__x5" hidden="1">{"TAB1",#N/A,TRUE,"GENERAL";"TAB2",#N/A,TRUE,"GENERAL";"TAB3",#N/A,TRUE,"GENERAL";"TAB4",#N/A,TRUE,"GENERAL";"TAB5",#N/A,TRUE,"GENERAL"}</definedName>
    <definedName name="__x5_1" hidden="1">{"TAB1",#N/A,TRUE,"GENERAL";"TAB2",#N/A,TRUE,"GENERAL";"TAB3",#N/A,TRUE,"GENERAL";"TAB4",#N/A,TRUE,"GENERAL";"TAB5",#N/A,TRUE,"GENERAL"}</definedName>
    <definedName name="__x5_2" hidden="1">{"TAB1",#N/A,TRUE,"GENERAL";"TAB2",#N/A,TRUE,"GENERAL";"TAB3",#N/A,TRUE,"GENERAL";"TAB4",#N/A,TRUE,"GENERAL";"TAB5",#N/A,TRUE,"GENERAL"}</definedName>
    <definedName name="__x5_3" hidden="1">{"TAB1",#N/A,TRUE,"GENERAL";"TAB2",#N/A,TRUE,"GENERAL";"TAB3",#N/A,TRUE,"GENERAL";"TAB4",#N/A,TRUE,"GENERAL";"TAB5",#N/A,TRUE,"GENERAL"}</definedName>
    <definedName name="__x6" hidden="1">{"TAB1",#N/A,TRUE,"GENERAL";"TAB2",#N/A,TRUE,"GENERAL";"TAB3",#N/A,TRUE,"GENERAL";"TAB4",#N/A,TRUE,"GENERAL";"TAB5",#N/A,TRUE,"GENERAL"}</definedName>
    <definedName name="__x6_1" hidden="1">{"TAB1",#N/A,TRUE,"GENERAL";"TAB2",#N/A,TRUE,"GENERAL";"TAB3",#N/A,TRUE,"GENERAL";"TAB4",#N/A,TRUE,"GENERAL";"TAB5",#N/A,TRUE,"GENERAL"}</definedName>
    <definedName name="__x6_2" hidden="1">{"TAB1",#N/A,TRUE,"GENERAL";"TAB2",#N/A,TRUE,"GENERAL";"TAB3",#N/A,TRUE,"GENERAL";"TAB4",#N/A,TRUE,"GENERAL";"TAB5",#N/A,TRUE,"GENERAL"}</definedName>
    <definedName name="__x6_3" hidden="1">{"TAB1",#N/A,TRUE,"GENERAL";"TAB2",#N/A,TRUE,"GENERAL";"TAB3",#N/A,TRUE,"GENERAL";"TAB4",#N/A,TRUE,"GENERAL";"TAB5",#N/A,TRUE,"GENERAL"}</definedName>
    <definedName name="__x7" hidden="1">{"TAB1",#N/A,TRUE,"GENERAL";"TAB2",#N/A,TRUE,"GENERAL";"TAB3",#N/A,TRUE,"GENERAL";"TAB4",#N/A,TRUE,"GENERAL";"TAB5",#N/A,TRUE,"GENERAL"}</definedName>
    <definedName name="__x7_1" hidden="1">{"TAB1",#N/A,TRUE,"GENERAL";"TAB2",#N/A,TRUE,"GENERAL";"TAB3",#N/A,TRUE,"GENERAL";"TAB4",#N/A,TRUE,"GENERAL";"TAB5",#N/A,TRUE,"GENERAL"}</definedName>
    <definedName name="__x7_2" hidden="1">{"TAB1",#N/A,TRUE,"GENERAL";"TAB2",#N/A,TRUE,"GENERAL";"TAB3",#N/A,TRUE,"GENERAL";"TAB4",#N/A,TRUE,"GENERAL";"TAB5",#N/A,TRUE,"GENERAL"}</definedName>
    <definedName name="__x7_3" hidden="1">{"TAB1",#N/A,TRUE,"GENERAL";"TAB2",#N/A,TRUE,"GENERAL";"TAB3",#N/A,TRUE,"GENERAL";"TAB4",#N/A,TRUE,"GENERAL";"TAB5",#N/A,TRUE,"GENERAL"}</definedName>
    <definedName name="__x8" hidden="1">{"via1",#N/A,TRUE,"general";"via2",#N/A,TRUE,"general";"via3",#N/A,TRUE,"general"}</definedName>
    <definedName name="__x8_1" hidden="1">{"via1",#N/A,TRUE,"general";"via2",#N/A,TRUE,"general";"via3",#N/A,TRUE,"general"}</definedName>
    <definedName name="__x8_2" hidden="1">{"via1",#N/A,TRUE,"general";"via2",#N/A,TRUE,"general";"via3",#N/A,TRUE,"general"}</definedName>
    <definedName name="__x8_3" hidden="1">{"via1",#N/A,TRUE,"general";"via2",#N/A,TRUE,"general";"via3",#N/A,TRUE,"general"}</definedName>
    <definedName name="__x9" hidden="1">{"TAB1",#N/A,TRUE,"GENERAL";"TAB2",#N/A,TRUE,"GENERAL";"TAB3",#N/A,TRUE,"GENERAL";"TAB4",#N/A,TRUE,"GENERAL";"TAB5",#N/A,TRUE,"GENERAL"}</definedName>
    <definedName name="__x9_1" hidden="1">{"TAB1",#N/A,TRUE,"GENERAL";"TAB2",#N/A,TRUE,"GENERAL";"TAB3",#N/A,TRUE,"GENERAL";"TAB4",#N/A,TRUE,"GENERAL";"TAB5",#N/A,TRUE,"GENERAL"}</definedName>
    <definedName name="__x9_2" hidden="1">{"TAB1",#N/A,TRUE,"GENERAL";"TAB2",#N/A,TRUE,"GENERAL";"TAB3",#N/A,TRUE,"GENERAL";"TAB4",#N/A,TRUE,"GENERAL";"TAB5",#N/A,TRUE,"GENERAL"}</definedName>
    <definedName name="__x9_3" hidden="1">{"TAB1",#N/A,TRUE,"GENERAL";"TAB2",#N/A,TRUE,"GENERAL";"TAB3",#N/A,TRUE,"GENERAL";"TAB4",#N/A,TRUE,"GENERAL";"TAB5",#N/A,TRUE,"GENERAL"}</definedName>
    <definedName name="__xlfn.BAHTTEXT" hidden="1">#NAME?</definedName>
    <definedName name="__y2" hidden="1">{"TAB1",#N/A,TRUE,"GENERAL";"TAB2",#N/A,TRUE,"GENERAL";"TAB3",#N/A,TRUE,"GENERAL";"TAB4",#N/A,TRUE,"GENERAL";"TAB5",#N/A,TRUE,"GENERAL"}</definedName>
    <definedName name="__y2_1" hidden="1">{"TAB1",#N/A,TRUE,"GENERAL";"TAB2",#N/A,TRUE,"GENERAL";"TAB3",#N/A,TRUE,"GENERAL";"TAB4",#N/A,TRUE,"GENERAL";"TAB5",#N/A,TRUE,"GENERAL"}</definedName>
    <definedName name="__y2_2" hidden="1">{"TAB1",#N/A,TRUE,"GENERAL";"TAB2",#N/A,TRUE,"GENERAL";"TAB3",#N/A,TRUE,"GENERAL";"TAB4",#N/A,TRUE,"GENERAL";"TAB5",#N/A,TRUE,"GENERAL"}</definedName>
    <definedName name="__y2_3" hidden="1">{"TAB1",#N/A,TRUE,"GENERAL";"TAB2",#N/A,TRUE,"GENERAL";"TAB3",#N/A,TRUE,"GENERAL";"TAB4",#N/A,TRUE,"GENERAL";"TAB5",#N/A,TRUE,"GENERAL"}</definedName>
    <definedName name="__y3" hidden="1">{"via1",#N/A,TRUE,"general";"via2",#N/A,TRUE,"general";"via3",#N/A,TRUE,"general"}</definedName>
    <definedName name="__y3_1" hidden="1">{"via1",#N/A,TRUE,"general";"via2",#N/A,TRUE,"general";"via3",#N/A,TRUE,"general"}</definedName>
    <definedName name="__y3_2" hidden="1">{"via1",#N/A,TRUE,"general";"via2",#N/A,TRUE,"general";"via3",#N/A,TRUE,"general"}</definedName>
    <definedName name="__y3_3" hidden="1">{"via1",#N/A,TRUE,"general";"via2",#N/A,TRUE,"general";"via3",#N/A,TRUE,"general"}</definedName>
    <definedName name="__y4" hidden="1">{"via1",#N/A,TRUE,"general";"via2",#N/A,TRUE,"general";"via3",#N/A,TRUE,"general"}</definedName>
    <definedName name="__y4_1" hidden="1">{"via1",#N/A,TRUE,"general";"via2",#N/A,TRUE,"general";"via3",#N/A,TRUE,"general"}</definedName>
    <definedName name="__y4_2" hidden="1">{"via1",#N/A,TRUE,"general";"via2",#N/A,TRUE,"general";"via3",#N/A,TRUE,"general"}</definedName>
    <definedName name="__y4_3" hidden="1">{"via1",#N/A,TRUE,"general";"via2",#N/A,TRUE,"general";"via3",#N/A,TRUE,"general"}</definedName>
    <definedName name="__y5" hidden="1">{"TAB1",#N/A,TRUE,"GENERAL";"TAB2",#N/A,TRUE,"GENERAL";"TAB3",#N/A,TRUE,"GENERAL";"TAB4",#N/A,TRUE,"GENERAL";"TAB5",#N/A,TRUE,"GENERAL"}</definedName>
    <definedName name="__y5_1" hidden="1">{"TAB1",#N/A,TRUE,"GENERAL";"TAB2",#N/A,TRUE,"GENERAL";"TAB3",#N/A,TRUE,"GENERAL";"TAB4",#N/A,TRUE,"GENERAL";"TAB5",#N/A,TRUE,"GENERAL"}</definedName>
    <definedName name="__y5_2" hidden="1">{"TAB1",#N/A,TRUE,"GENERAL";"TAB2",#N/A,TRUE,"GENERAL";"TAB3",#N/A,TRUE,"GENERAL";"TAB4",#N/A,TRUE,"GENERAL";"TAB5",#N/A,TRUE,"GENERAL"}</definedName>
    <definedName name="__y5_3" hidden="1">{"TAB1",#N/A,TRUE,"GENERAL";"TAB2",#N/A,TRUE,"GENERAL";"TAB3",#N/A,TRUE,"GENERAL";"TAB4",#N/A,TRUE,"GENERAL";"TAB5",#N/A,TRUE,"GENERAL"}</definedName>
    <definedName name="__y6" hidden="1">{"via1",#N/A,TRUE,"general";"via2",#N/A,TRUE,"general";"via3",#N/A,TRUE,"general"}</definedName>
    <definedName name="__y6_1" hidden="1">{"via1",#N/A,TRUE,"general";"via2",#N/A,TRUE,"general";"via3",#N/A,TRUE,"general"}</definedName>
    <definedName name="__y6_2" hidden="1">{"via1",#N/A,TRUE,"general";"via2",#N/A,TRUE,"general";"via3",#N/A,TRUE,"general"}</definedName>
    <definedName name="__y6_3" hidden="1">{"via1",#N/A,TRUE,"general";"via2",#N/A,TRUE,"general";"via3",#N/A,TRUE,"general"}</definedName>
    <definedName name="__y7" hidden="1">{"via1",#N/A,TRUE,"general";"via2",#N/A,TRUE,"general";"via3",#N/A,TRUE,"general"}</definedName>
    <definedName name="__y7_1" hidden="1">{"via1",#N/A,TRUE,"general";"via2",#N/A,TRUE,"general";"via3",#N/A,TRUE,"general"}</definedName>
    <definedName name="__y7_2" hidden="1">{"via1",#N/A,TRUE,"general";"via2",#N/A,TRUE,"general";"via3",#N/A,TRUE,"general"}</definedName>
    <definedName name="__y7_3" hidden="1">{"via1",#N/A,TRUE,"general";"via2",#N/A,TRUE,"general";"via3",#N/A,TRUE,"general"}</definedName>
    <definedName name="__y8" hidden="1">{"via1",#N/A,TRUE,"general";"via2",#N/A,TRUE,"general";"via3",#N/A,TRUE,"general"}</definedName>
    <definedName name="__y8_1" hidden="1">{"via1",#N/A,TRUE,"general";"via2",#N/A,TRUE,"general";"via3",#N/A,TRUE,"general"}</definedName>
    <definedName name="__y8_2" hidden="1">{"via1",#N/A,TRUE,"general";"via2",#N/A,TRUE,"general";"via3",#N/A,TRUE,"general"}</definedName>
    <definedName name="__y8_3" hidden="1">{"via1",#N/A,TRUE,"general";"via2",#N/A,TRUE,"general";"via3",#N/A,TRUE,"general"}</definedName>
    <definedName name="__y9" hidden="1">{"TAB1",#N/A,TRUE,"GENERAL";"TAB2",#N/A,TRUE,"GENERAL";"TAB3",#N/A,TRUE,"GENERAL";"TAB4",#N/A,TRUE,"GENERAL";"TAB5",#N/A,TRUE,"GENERAL"}</definedName>
    <definedName name="__y9_1" hidden="1">{"TAB1",#N/A,TRUE,"GENERAL";"TAB2",#N/A,TRUE,"GENERAL";"TAB3",#N/A,TRUE,"GENERAL";"TAB4",#N/A,TRUE,"GENERAL";"TAB5",#N/A,TRUE,"GENERAL"}</definedName>
    <definedName name="__y9_2" hidden="1">{"TAB1",#N/A,TRUE,"GENERAL";"TAB2",#N/A,TRUE,"GENERAL";"TAB3",#N/A,TRUE,"GENERAL";"TAB4",#N/A,TRUE,"GENERAL";"TAB5",#N/A,TRUE,"GENERAL"}</definedName>
    <definedName name="__y9_3" hidden="1">{"TAB1",#N/A,TRUE,"GENERAL";"TAB2",#N/A,TRUE,"GENERAL";"TAB3",#N/A,TRUE,"GENERAL";"TAB4",#N/A,TRUE,"GENERAL";"TAB5",#N/A,TRUE,"GENERAL"}</definedName>
    <definedName name="__z1" hidden="1">{"TAB1",#N/A,TRUE,"GENERAL";"TAB2",#N/A,TRUE,"GENERAL";"TAB3",#N/A,TRUE,"GENERAL";"TAB4",#N/A,TRUE,"GENERAL";"TAB5",#N/A,TRUE,"GENERAL"}</definedName>
    <definedName name="__z1_1" hidden="1">{"TAB1",#N/A,TRUE,"GENERAL";"TAB2",#N/A,TRUE,"GENERAL";"TAB3",#N/A,TRUE,"GENERAL";"TAB4",#N/A,TRUE,"GENERAL";"TAB5",#N/A,TRUE,"GENERAL"}</definedName>
    <definedName name="__z1_2" hidden="1">{"TAB1",#N/A,TRUE,"GENERAL";"TAB2",#N/A,TRUE,"GENERAL";"TAB3",#N/A,TRUE,"GENERAL";"TAB4",#N/A,TRUE,"GENERAL";"TAB5",#N/A,TRUE,"GENERAL"}</definedName>
    <definedName name="__z1_3" hidden="1">{"TAB1",#N/A,TRUE,"GENERAL";"TAB2",#N/A,TRUE,"GENERAL";"TAB3",#N/A,TRUE,"GENERAL";"TAB4",#N/A,TRUE,"GENERAL";"TAB5",#N/A,TRUE,"GENERAL"}</definedName>
    <definedName name="__z2" hidden="1">{"via1",#N/A,TRUE,"general";"via2",#N/A,TRUE,"general";"via3",#N/A,TRUE,"general"}</definedName>
    <definedName name="__z2_1" hidden="1">{"via1",#N/A,TRUE,"general";"via2",#N/A,TRUE,"general";"via3",#N/A,TRUE,"general"}</definedName>
    <definedName name="__z2_2" hidden="1">{"via1",#N/A,TRUE,"general";"via2",#N/A,TRUE,"general";"via3",#N/A,TRUE,"general"}</definedName>
    <definedName name="__z2_3" hidden="1">{"via1",#N/A,TRUE,"general";"via2",#N/A,TRUE,"general";"via3",#N/A,TRUE,"general"}</definedName>
    <definedName name="__z3" hidden="1">{"via1",#N/A,TRUE,"general";"via2",#N/A,TRUE,"general";"via3",#N/A,TRUE,"general"}</definedName>
    <definedName name="__z3_1" hidden="1">{"via1",#N/A,TRUE,"general";"via2",#N/A,TRUE,"general";"via3",#N/A,TRUE,"general"}</definedName>
    <definedName name="__z3_2" hidden="1">{"via1",#N/A,TRUE,"general";"via2",#N/A,TRUE,"general";"via3",#N/A,TRUE,"general"}</definedName>
    <definedName name="__z3_3" hidden="1">{"via1",#N/A,TRUE,"general";"via2",#N/A,TRUE,"general";"via3",#N/A,TRUE,"general"}</definedName>
    <definedName name="__z4" hidden="1">{"TAB1",#N/A,TRUE,"GENERAL";"TAB2",#N/A,TRUE,"GENERAL";"TAB3",#N/A,TRUE,"GENERAL";"TAB4",#N/A,TRUE,"GENERAL";"TAB5",#N/A,TRUE,"GENERAL"}</definedName>
    <definedName name="__z4_1" hidden="1">{"TAB1",#N/A,TRUE,"GENERAL";"TAB2",#N/A,TRUE,"GENERAL";"TAB3",#N/A,TRUE,"GENERAL";"TAB4",#N/A,TRUE,"GENERAL";"TAB5",#N/A,TRUE,"GENERAL"}</definedName>
    <definedName name="__z4_2" hidden="1">{"TAB1",#N/A,TRUE,"GENERAL";"TAB2",#N/A,TRUE,"GENERAL";"TAB3",#N/A,TRUE,"GENERAL";"TAB4",#N/A,TRUE,"GENERAL";"TAB5",#N/A,TRUE,"GENERAL"}</definedName>
    <definedName name="__z4_3" hidden="1">{"TAB1",#N/A,TRUE,"GENERAL";"TAB2",#N/A,TRUE,"GENERAL";"TAB3",#N/A,TRUE,"GENERAL";"TAB4",#N/A,TRUE,"GENERAL";"TAB5",#N/A,TRUE,"GENERAL"}</definedName>
    <definedName name="__z5" hidden="1">{"via1",#N/A,TRUE,"general";"via2",#N/A,TRUE,"general";"via3",#N/A,TRUE,"general"}</definedName>
    <definedName name="__z5_1" hidden="1">{"via1",#N/A,TRUE,"general";"via2",#N/A,TRUE,"general";"via3",#N/A,TRUE,"general"}</definedName>
    <definedName name="__z5_2" hidden="1">{"via1",#N/A,TRUE,"general";"via2",#N/A,TRUE,"general";"via3",#N/A,TRUE,"general"}</definedName>
    <definedName name="__z5_3" hidden="1">{"via1",#N/A,TRUE,"general";"via2",#N/A,TRUE,"general";"via3",#N/A,TRUE,"general"}</definedName>
    <definedName name="__z6" hidden="1">{"TAB1",#N/A,TRUE,"GENERAL";"TAB2",#N/A,TRUE,"GENERAL";"TAB3",#N/A,TRUE,"GENERAL";"TAB4",#N/A,TRUE,"GENERAL";"TAB5",#N/A,TRUE,"GENERAL"}</definedName>
    <definedName name="__z6_1" hidden="1">{"TAB1",#N/A,TRUE,"GENERAL";"TAB2",#N/A,TRUE,"GENERAL";"TAB3",#N/A,TRUE,"GENERAL";"TAB4",#N/A,TRUE,"GENERAL";"TAB5",#N/A,TRUE,"GENERAL"}</definedName>
    <definedName name="__z6_2" hidden="1">{"TAB1",#N/A,TRUE,"GENERAL";"TAB2",#N/A,TRUE,"GENERAL";"TAB3",#N/A,TRUE,"GENERAL";"TAB4",#N/A,TRUE,"GENERAL";"TAB5",#N/A,TRUE,"GENERAL"}</definedName>
    <definedName name="__z6_3" hidden="1">{"TAB1",#N/A,TRUE,"GENERAL";"TAB2",#N/A,TRUE,"GENERAL";"TAB3",#N/A,TRUE,"GENERAL";"TAB4",#N/A,TRUE,"GENERAL";"TAB5",#N/A,TRUE,"GENERAL"}</definedName>
    <definedName name="_a1" hidden="1">{"TAB1",#N/A,TRUE,"GENERAL";"TAB2",#N/A,TRUE,"GENERAL";"TAB3",#N/A,TRUE,"GENERAL";"TAB4",#N/A,TRUE,"GENERAL";"TAB5",#N/A,TRUE,"GENERAL"}</definedName>
    <definedName name="_a1_1" hidden="1">{"TAB1",#N/A,TRUE,"GENERAL";"TAB2",#N/A,TRUE,"GENERAL";"TAB3",#N/A,TRUE,"GENERAL";"TAB4",#N/A,TRUE,"GENERAL";"TAB5",#N/A,TRUE,"GENERAL"}</definedName>
    <definedName name="_a1_2" hidden="1">{"TAB1",#N/A,TRUE,"GENERAL";"TAB2",#N/A,TRUE,"GENERAL";"TAB3",#N/A,TRUE,"GENERAL";"TAB4",#N/A,TRUE,"GENERAL";"TAB5",#N/A,TRUE,"GENERAL"}</definedName>
    <definedName name="_a1_3" hidden="1">{"TAB1",#N/A,TRUE,"GENERAL";"TAB2",#N/A,TRUE,"GENERAL";"TAB3",#N/A,TRUE,"GENERAL";"TAB4",#N/A,TRUE,"GENERAL";"TAB5",#N/A,TRUE,"GENERAL"}</definedName>
    <definedName name="_a3" hidden="1">{"TAB1",#N/A,TRUE,"GENERAL";"TAB2",#N/A,TRUE,"GENERAL";"TAB3",#N/A,TRUE,"GENERAL";"TAB4",#N/A,TRUE,"GENERAL";"TAB5",#N/A,TRUE,"GENERAL"}</definedName>
    <definedName name="_a3_1" hidden="1">{"TAB1",#N/A,TRUE,"GENERAL";"TAB2",#N/A,TRUE,"GENERAL";"TAB3",#N/A,TRUE,"GENERAL";"TAB4",#N/A,TRUE,"GENERAL";"TAB5",#N/A,TRUE,"GENERAL"}</definedName>
    <definedName name="_a3_2" hidden="1">{"TAB1",#N/A,TRUE,"GENERAL";"TAB2",#N/A,TRUE,"GENERAL";"TAB3",#N/A,TRUE,"GENERAL";"TAB4",#N/A,TRUE,"GENERAL";"TAB5",#N/A,TRUE,"GENERAL"}</definedName>
    <definedName name="_a3_3" hidden="1">{"TAB1",#N/A,TRUE,"GENERAL";"TAB2",#N/A,TRUE,"GENERAL";"TAB3",#N/A,TRUE,"GENERAL";"TAB4",#N/A,TRUE,"GENERAL";"TAB5",#N/A,TRUE,"GENERAL"}</definedName>
    <definedName name="_a4" hidden="1">{"via1",#N/A,TRUE,"general";"via2",#N/A,TRUE,"general";"via3",#N/A,TRUE,"general"}</definedName>
    <definedName name="_a4_1" hidden="1">{"via1",#N/A,TRUE,"general";"via2",#N/A,TRUE,"general";"via3",#N/A,TRUE,"general"}</definedName>
    <definedName name="_a4_2" hidden="1">{"via1",#N/A,TRUE,"general";"via2",#N/A,TRUE,"general";"via3",#N/A,TRUE,"general"}</definedName>
    <definedName name="_a4_3" hidden="1">{"via1",#N/A,TRUE,"general";"via2",#N/A,TRUE,"general";"via3",#N/A,TRUE,"general"}</definedName>
    <definedName name="_a5" hidden="1">{"TAB1",#N/A,TRUE,"GENERAL";"TAB2",#N/A,TRUE,"GENERAL";"TAB3",#N/A,TRUE,"GENERAL";"TAB4",#N/A,TRUE,"GENERAL";"TAB5",#N/A,TRUE,"GENERAL"}</definedName>
    <definedName name="_a5_1" hidden="1">{"TAB1",#N/A,TRUE,"GENERAL";"TAB2",#N/A,TRUE,"GENERAL";"TAB3",#N/A,TRUE,"GENERAL";"TAB4",#N/A,TRUE,"GENERAL";"TAB5",#N/A,TRUE,"GENERAL"}</definedName>
    <definedName name="_a5_2" hidden="1">{"TAB1",#N/A,TRUE,"GENERAL";"TAB2",#N/A,TRUE,"GENERAL";"TAB3",#N/A,TRUE,"GENERAL";"TAB4",#N/A,TRUE,"GENERAL";"TAB5",#N/A,TRUE,"GENERAL"}</definedName>
    <definedName name="_a5_3" hidden="1">{"TAB1",#N/A,TRUE,"GENERAL";"TAB2",#N/A,TRUE,"GENERAL";"TAB3",#N/A,TRUE,"GENERAL";"TAB4",#N/A,TRUE,"GENERAL";"TAB5",#N/A,TRUE,"GENERAL"}</definedName>
    <definedName name="_a6" hidden="1">{"TAB1",#N/A,TRUE,"GENERAL";"TAB2",#N/A,TRUE,"GENERAL";"TAB3",#N/A,TRUE,"GENERAL";"TAB4",#N/A,TRUE,"GENERAL";"TAB5",#N/A,TRUE,"GENERAL"}</definedName>
    <definedName name="_a6_1" hidden="1">{"TAB1",#N/A,TRUE,"GENERAL";"TAB2",#N/A,TRUE,"GENERAL";"TAB3",#N/A,TRUE,"GENERAL";"TAB4",#N/A,TRUE,"GENERAL";"TAB5",#N/A,TRUE,"GENERAL"}</definedName>
    <definedName name="_a6_2" hidden="1">{"TAB1",#N/A,TRUE,"GENERAL";"TAB2",#N/A,TRUE,"GENERAL";"TAB3",#N/A,TRUE,"GENERAL";"TAB4",#N/A,TRUE,"GENERAL";"TAB5",#N/A,TRUE,"GENERAL"}</definedName>
    <definedName name="_a6_3" hidden="1">{"TAB1",#N/A,TRUE,"GENERAL";"TAB2",#N/A,TRUE,"GENERAL";"TAB3",#N/A,TRUE,"GENERAL";"TAB4",#N/A,TRUE,"GENERAL";"TAB5",#N/A,TRUE,"GENERAL"}</definedName>
    <definedName name="_AFC1">[3]INV!$A$25:$D$28</definedName>
    <definedName name="_AFC3">[3]INV!$F$25:$I$28</definedName>
    <definedName name="_AFC5">[3]INV!$K$25:$N$28</definedName>
    <definedName name="_aiu2">[6]AIU!$J$105</definedName>
    <definedName name="_apu2">#REF!</definedName>
    <definedName name="_APU221">#REF!</definedName>
    <definedName name="_APU222">#REF!</definedName>
    <definedName name="_APU465" localSheetId="8">[4]!absc</definedName>
    <definedName name="_APU465" localSheetId="9">[4]!absc</definedName>
    <definedName name="_APU465" localSheetId="11">[4]!absc</definedName>
    <definedName name="_APU465" localSheetId="10">[4]!absc</definedName>
    <definedName name="_APU465" localSheetId="15">[4]!absc</definedName>
    <definedName name="_APU465" localSheetId="16">[4]!absc</definedName>
    <definedName name="_APU465" localSheetId="17">[4]!absc</definedName>
    <definedName name="_APU465" localSheetId="18">[4]!absc</definedName>
    <definedName name="_APU465" localSheetId="19">[4]!absc</definedName>
    <definedName name="_APU465" localSheetId="13">[4]!absc</definedName>
    <definedName name="_APU465" localSheetId="4">[4]!absc</definedName>
    <definedName name="_APU465" localSheetId="3">[4]!absc</definedName>
    <definedName name="_APU465">[4]!absc</definedName>
    <definedName name="_b2" hidden="1">{"TAB1",#N/A,TRUE,"GENERAL";"TAB2",#N/A,TRUE,"GENERAL";"TAB3",#N/A,TRUE,"GENERAL";"TAB4",#N/A,TRUE,"GENERAL";"TAB5",#N/A,TRUE,"GENERAL"}</definedName>
    <definedName name="_b2_1" hidden="1">{"TAB1",#N/A,TRUE,"GENERAL";"TAB2",#N/A,TRUE,"GENERAL";"TAB3",#N/A,TRUE,"GENERAL";"TAB4",#N/A,TRUE,"GENERAL";"TAB5",#N/A,TRUE,"GENERAL"}</definedName>
    <definedName name="_b2_2" hidden="1">{"TAB1",#N/A,TRUE,"GENERAL";"TAB2",#N/A,TRUE,"GENERAL";"TAB3",#N/A,TRUE,"GENERAL";"TAB4",#N/A,TRUE,"GENERAL";"TAB5",#N/A,TRUE,"GENERAL"}</definedName>
    <definedName name="_b2_3" hidden="1">{"TAB1",#N/A,TRUE,"GENERAL";"TAB2",#N/A,TRUE,"GENERAL";"TAB3",#N/A,TRUE,"GENERAL";"TAB4",#N/A,TRUE,"GENERAL";"TAB5",#N/A,TRUE,"GENERAL"}</definedName>
    <definedName name="_b3" hidden="1">{"TAB1",#N/A,TRUE,"GENERAL";"TAB2",#N/A,TRUE,"GENERAL";"TAB3",#N/A,TRUE,"GENERAL";"TAB4",#N/A,TRUE,"GENERAL";"TAB5",#N/A,TRUE,"GENERAL"}</definedName>
    <definedName name="_b3_1" hidden="1">{"TAB1",#N/A,TRUE,"GENERAL";"TAB2",#N/A,TRUE,"GENERAL";"TAB3",#N/A,TRUE,"GENERAL";"TAB4",#N/A,TRUE,"GENERAL";"TAB5",#N/A,TRUE,"GENERAL"}</definedName>
    <definedName name="_b3_2" hidden="1">{"TAB1",#N/A,TRUE,"GENERAL";"TAB2",#N/A,TRUE,"GENERAL";"TAB3",#N/A,TRUE,"GENERAL";"TAB4",#N/A,TRUE,"GENERAL";"TAB5",#N/A,TRUE,"GENERAL"}</definedName>
    <definedName name="_b3_3" hidden="1">{"TAB1",#N/A,TRUE,"GENERAL";"TAB2",#N/A,TRUE,"GENERAL";"TAB3",#N/A,TRUE,"GENERAL";"TAB4",#N/A,TRUE,"GENERAL";"TAB5",#N/A,TRUE,"GENERAL"}</definedName>
    <definedName name="_b4" hidden="1">{"TAB1",#N/A,TRUE,"GENERAL";"TAB2",#N/A,TRUE,"GENERAL";"TAB3",#N/A,TRUE,"GENERAL";"TAB4",#N/A,TRUE,"GENERAL";"TAB5",#N/A,TRUE,"GENERAL"}</definedName>
    <definedName name="_b4_1" hidden="1">{"TAB1",#N/A,TRUE,"GENERAL";"TAB2",#N/A,TRUE,"GENERAL";"TAB3",#N/A,TRUE,"GENERAL";"TAB4",#N/A,TRUE,"GENERAL";"TAB5",#N/A,TRUE,"GENERAL"}</definedName>
    <definedName name="_b4_2" hidden="1">{"TAB1",#N/A,TRUE,"GENERAL";"TAB2",#N/A,TRUE,"GENERAL";"TAB3",#N/A,TRUE,"GENERAL";"TAB4",#N/A,TRUE,"GENERAL";"TAB5",#N/A,TRUE,"GENERAL"}</definedName>
    <definedName name="_b4_3" hidden="1">{"TAB1",#N/A,TRUE,"GENERAL";"TAB2",#N/A,TRUE,"GENERAL";"TAB3",#N/A,TRUE,"GENERAL";"TAB4",#N/A,TRUE,"GENERAL";"TAB5",#N/A,TRUE,"GENERAL"}</definedName>
    <definedName name="_b5" hidden="1">{"TAB1",#N/A,TRUE,"GENERAL";"TAB2",#N/A,TRUE,"GENERAL";"TAB3",#N/A,TRUE,"GENERAL";"TAB4",#N/A,TRUE,"GENERAL";"TAB5",#N/A,TRUE,"GENERAL"}</definedName>
    <definedName name="_b5_1" hidden="1">{"TAB1",#N/A,TRUE,"GENERAL";"TAB2",#N/A,TRUE,"GENERAL";"TAB3",#N/A,TRUE,"GENERAL";"TAB4",#N/A,TRUE,"GENERAL";"TAB5",#N/A,TRUE,"GENERAL"}</definedName>
    <definedName name="_b5_2" hidden="1">{"TAB1",#N/A,TRUE,"GENERAL";"TAB2",#N/A,TRUE,"GENERAL";"TAB3",#N/A,TRUE,"GENERAL";"TAB4",#N/A,TRUE,"GENERAL";"TAB5",#N/A,TRUE,"GENERAL"}</definedName>
    <definedName name="_b5_3" hidden="1">{"TAB1",#N/A,TRUE,"GENERAL";"TAB2",#N/A,TRUE,"GENERAL";"TAB3",#N/A,TRUE,"GENERAL";"TAB4",#N/A,TRUE,"GENERAL";"TAB5",#N/A,TRUE,"GENERAL"}</definedName>
    <definedName name="_b6" hidden="1">{"TAB1",#N/A,TRUE,"GENERAL";"TAB2",#N/A,TRUE,"GENERAL";"TAB3",#N/A,TRUE,"GENERAL";"TAB4",#N/A,TRUE,"GENERAL";"TAB5",#N/A,TRUE,"GENERAL"}</definedName>
    <definedName name="_b6_1" hidden="1">{"TAB1",#N/A,TRUE,"GENERAL";"TAB2",#N/A,TRUE,"GENERAL";"TAB3",#N/A,TRUE,"GENERAL";"TAB4",#N/A,TRUE,"GENERAL";"TAB5",#N/A,TRUE,"GENERAL"}</definedName>
    <definedName name="_b6_2" hidden="1">{"TAB1",#N/A,TRUE,"GENERAL";"TAB2",#N/A,TRUE,"GENERAL";"TAB3",#N/A,TRUE,"GENERAL";"TAB4",#N/A,TRUE,"GENERAL";"TAB5",#N/A,TRUE,"GENERAL"}</definedName>
    <definedName name="_b6_3" hidden="1">{"TAB1",#N/A,TRUE,"GENERAL";"TAB2",#N/A,TRUE,"GENERAL";"TAB3",#N/A,TRUE,"GENERAL";"TAB4",#N/A,TRUE,"GENERAL";"TAB5",#N/A,TRUE,"GENERAL"}</definedName>
    <definedName name="_b7" hidden="1">{"via1",#N/A,TRUE,"general";"via2",#N/A,TRUE,"general";"via3",#N/A,TRUE,"general"}</definedName>
    <definedName name="_b7_1" hidden="1">{"via1",#N/A,TRUE,"general";"via2",#N/A,TRUE,"general";"via3",#N/A,TRUE,"general"}</definedName>
    <definedName name="_b7_2" hidden="1">{"via1",#N/A,TRUE,"general";"via2",#N/A,TRUE,"general";"via3",#N/A,TRUE,"general"}</definedName>
    <definedName name="_b7_3" hidden="1">{"via1",#N/A,TRUE,"general";"via2",#N/A,TRUE,"general";"via3",#N/A,TRUE,"general"}</definedName>
    <definedName name="_b8" hidden="1">{"via1",#N/A,TRUE,"general";"via2",#N/A,TRUE,"general";"via3",#N/A,TRUE,"general"}</definedName>
    <definedName name="_b8_1" hidden="1">{"via1",#N/A,TRUE,"general";"via2",#N/A,TRUE,"general";"via3",#N/A,TRUE,"general"}</definedName>
    <definedName name="_b8_2" hidden="1">{"via1",#N/A,TRUE,"general";"via2",#N/A,TRUE,"general";"via3",#N/A,TRUE,"general"}</definedName>
    <definedName name="_b8_3" hidden="1">{"via1",#N/A,TRUE,"general";"via2",#N/A,TRUE,"general";"via3",#N/A,TRUE,"general"}</definedName>
    <definedName name="_bb9" hidden="1">{"TAB1",#N/A,TRUE,"GENERAL";"TAB2",#N/A,TRUE,"GENERAL";"TAB3",#N/A,TRUE,"GENERAL";"TAB4",#N/A,TRUE,"GENERAL";"TAB5",#N/A,TRUE,"GENERAL"}</definedName>
    <definedName name="_bb9_1" hidden="1">{"TAB1",#N/A,TRUE,"GENERAL";"TAB2",#N/A,TRUE,"GENERAL";"TAB3",#N/A,TRUE,"GENERAL";"TAB4",#N/A,TRUE,"GENERAL";"TAB5",#N/A,TRUE,"GENERAL"}</definedName>
    <definedName name="_bb9_2" hidden="1">{"TAB1",#N/A,TRUE,"GENERAL";"TAB2",#N/A,TRUE,"GENERAL";"TAB3",#N/A,TRUE,"GENERAL";"TAB4",#N/A,TRUE,"GENERAL";"TAB5",#N/A,TRUE,"GENERAL"}</definedName>
    <definedName name="_bb9_3" hidden="1">{"TAB1",#N/A,TRUE,"GENERAL";"TAB2",#N/A,TRUE,"GENERAL";"TAB3",#N/A,TRUE,"GENERAL";"TAB4",#N/A,TRUE,"GENERAL";"TAB5",#N/A,TRUE,"GENERAL"}</definedName>
    <definedName name="_bgb5" hidden="1">{"TAB1",#N/A,TRUE,"GENERAL";"TAB2",#N/A,TRUE,"GENERAL";"TAB3",#N/A,TRUE,"GENERAL";"TAB4",#N/A,TRUE,"GENERAL";"TAB5",#N/A,TRUE,"GENERAL"}</definedName>
    <definedName name="_bgb5_1" hidden="1">{"TAB1",#N/A,TRUE,"GENERAL";"TAB2",#N/A,TRUE,"GENERAL";"TAB3",#N/A,TRUE,"GENERAL";"TAB4",#N/A,TRUE,"GENERAL";"TAB5",#N/A,TRUE,"GENERAL"}</definedName>
    <definedName name="_bgb5_2" hidden="1">{"TAB1",#N/A,TRUE,"GENERAL";"TAB2",#N/A,TRUE,"GENERAL";"TAB3",#N/A,TRUE,"GENERAL";"TAB4",#N/A,TRUE,"GENERAL";"TAB5",#N/A,TRUE,"GENERAL"}</definedName>
    <definedName name="_bgb5_3" hidden="1">{"TAB1",#N/A,TRUE,"GENERAL";"TAB2",#N/A,TRUE,"GENERAL";"TAB3",#N/A,TRUE,"GENERAL";"TAB4",#N/A,TRUE,"GENERAL";"TAB5",#N/A,TRUE,"GENERAL"}</definedName>
    <definedName name="_BGC1">[3]INV!$A$5:$D$8</definedName>
    <definedName name="_BGC3">[3]INV!$F$5:$I$8</definedName>
    <definedName name="_BGC5">[3]INV!$K$5:$N$8</definedName>
    <definedName name="_CAC1">[3]INV!$A$19:$D$22</definedName>
    <definedName name="_CAC3">[3]INV!$F$19:$I$22</definedName>
    <definedName name="_CAC5">[3]INV!$K$19:$N$22</definedName>
    <definedName name="_Cod1">#REF!</definedName>
    <definedName name="_EST1">#REF!</definedName>
    <definedName name="_EST10">#REF!</definedName>
    <definedName name="_EST11">#REF!</definedName>
    <definedName name="_EST11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[2]!ERR</definedName>
    <definedName name="_Fill" hidden="1">#REF!</definedName>
    <definedName name="_xlnm._FilterDatabase" hidden="1">#N/A</definedName>
    <definedName name="_FS01">[2]!ERR</definedName>
    <definedName name="_g2" hidden="1">{"TAB1",#N/A,TRUE,"GENERAL";"TAB2",#N/A,TRUE,"GENERAL";"TAB3",#N/A,TRUE,"GENERAL";"TAB4",#N/A,TRUE,"GENERAL";"TAB5",#N/A,TRUE,"GENERAL"}</definedName>
    <definedName name="_g2_1" hidden="1">{"TAB1",#N/A,TRUE,"GENERAL";"TAB2",#N/A,TRUE,"GENERAL";"TAB3",#N/A,TRUE,"GENERAL";"TAB4",#N/A,TRUE,"GENERAL";"TAB5",#N/A,TRUE,"GENERAL"}</definedName>
    <definedName name="_g2_2" hidden="1">{"TAB1",#N/A,TRUE,"GENERAL";"TAB2",#N/A,TRUE,"GENERAL";"TAB3",#N/A,TRUE,"GENERAL";"TAB4",#N/A,TRUE,"GENERAL";"TAB5",#N/A,TRUE,"GENERAL"}</definedName>
    <definedName name="_g2_3" hidden="1">{"TAB1",#N/A,TRUE,"GENERAL";"TAB2",#N/A,TRUE,"GENERAL";"TAB3",#N/A,TRUE,"GENERAL";"TAB4",#N/A,TRUE,"GENERAL";"TAB5",#N/A,TRUE,"GENERAL"}</definedName>
    <definedName name="_g3" hidden="1">{"via1",#N/A,TRUE,"general";"via2",#N/A,TRUE,"general";"via3",#N/A,TRUE,"general"}</definedName>
    <definedName name="_g3_1" hidden="1">{"via1",#N/A,TRUE,"general";"via2",#N/A,TRUE,"general";"via3",#N/A,TRUE,"general"}</definedName>
    <definedName name="_g3_2" hidden="1">{"via1",#N/A,TRUE,"general";"via2",#N/A,TRUE,"general";"via3",#N/A,TRUE,"general"}</definedName>
    <definedName name="_g3_3" hidden="1">{"via1",#N/A,TRUE,"general";"via2",#N/A,TRUE,"general";"via3",#N/A,TRUE,"general"}</definedName>
    <definedName name="_g4" hidden="1">{"via1",#N/A,TRUE,"general";"via2",#N/A,TRUE,"general";"via3",#N/A,TRUE,"general"}</definedName>
    <definedName name="_g4_1" hidden="1">{"via1",#N/A,TRUE,"general";"via2",#N/A,TRUE,"general";"via3",#N/A,TRUE,"general"}</definedName>
    <definedName name="_g4_2" hidden="1">{"via1",#N/A,TRUE,"general";"via2",#N/A,TRUE,"general";"via3",#N/A,TRUE,"general"}</definedName>
    <definedName name="_g4_3" hidden="1">{"via1",#N/A,TRUE,"general";"via2",#N/A,TRUE,"general";"via3",#N/A,TRUE,"general"}</definedName>
    <definedName name="_g5" hidden="1">{"via1",#N/A,TRUE,"general";"via2",#N/A,TRUE,"general";"via3",#N/A,TRUE,"general"}</definedName>
    <definedName name="_g5_1" hidden="1">{"via1",#N/A,TRUE,"general";"via2",#N/A,TRUE,"general";"via3",#N/A,TRUE,"general"}</definedName>
    <definedName name="_g5_2" hidden="1">{"via1",#N/A,TRUE,"general";"via2",#N/A,TRUE,"general";"via3",#N/A,TRUE,"general"}</definedName>
    <definedName name="_g5_3" hidden="1">{"via1",#N/A,TRUE,"general";"via2",#N/A,TRUE,"general";"via3",#N/A,TRUE,"general"}</definedName>
    <definedName name="_g6" hidden="1">{"via1",#N/A,TRUE,"general";"via2",#N/A,TRUE,"general";"via3",#N/A,TRUE,"general"}</definedName>
    <definedName name="_g6_1" hidden="1">{"via1",#N/A,TRUE,"general";"via2",#N/A,TRUE,"general";"via3",#N/A,TRUE,"general"}</definedName>
    <definedName name="_g6_2" hidden="1">{"via1",#N/A,TRUE,"general";"via2",#N/A,TRUE,"general";"via3",#N/A,TRUE,"general"}</definedName>
    <definedName name="_g6_3" hidden="1">{"via1",#N/A,TRUE,"general";"via2",#N/A,TRUE,"general";"via3",#N/A,TRUE,"general"}</definedName>
    <definedName name="_g7" hidden="1">{"TAB1",#N/A,TRUE,"GENERAL";"TAB2",#N/A,TRUE,"GENERAL";"TAB3",#N/A,TRUE,"GENERAL";"TAB4",#N/A,TRUE,"GENERAL";"TAB5",#N/A,TRUE,"GENERAL"}</definedName>
    <definedName name="_g7_1" hidden="1">{"TAB1",#N/A,TRUE,"GENERAL";"TAB2",#N/A,TRUE,"GENERAL";"TAB3",#N/A,TRUE,"GENERAL";"TAB4",#N/A,TRUE,"GENERAL";"TAB5",#N/A,TRUE,"GENERAL"}</definedName>
    <definedName name="_g7_2" hidden="1">{"TAB1",#N/A,TRUE,"GENERAL";"TAB2",#N/A,TRUE,"GENERAL";"TAB3",#N/A,TRUE,"GENERAL";"TAB4",#N/A,TRUE,"GENERAL";"TAB5",#N/A,TRUE,"GENERAL"}</definedName>
    <definedName name="_g7_3" hidden="1">{"TAB1",#N/A,TRUE,"GENERAL";"TAB2",#N/A,TRUE,"GENERAL";"TAB3",#N/A,TRUE,"GENERAL";"TAB4",#N/A,TRUE,"GENERAL";"TAB5",#N/A,TRUE,"GENERAL"}</definedName>
    <definedName name="_geo4000">[8]PrecRec!$D$40</definedName>
    <definedName name="_GR1" hidden="1">{"TAB1",#N/A,TRUE,"GENERAL";"TAB2",#N/A,TRUE,"GENERAL";"TAB3",#N/A,TRUE,"GENERAL";"TAB4",#N/A,TRUE,"GENERAL";"TAB5",#N/A,TRUE,"GENERAL"}</definedName>
    <definedName name="_GR1_1" hidden="1">{"TAB1",#N/A,TRUE,"GENERAL";"TAB2",#N/A,TRUE,"GENERAL";"TAB3",#N/A,TRUE,"GENERAL";"TAB4",#N/A,TRUE,"GENERAL";"TAB5",#N/A,TRUE,"GENERAL"}</definedName>
    <definedName name="_GR1_2" hidden="1">{"TAB1",#N/A,TRUE,"GENERAL";"TAB2",#N/A,TRUE,"GENERAL";"TAB3",#N/A,TRUE,"GENERAL";"TAB4",#N/A,TRUE,"GENERAL";"TAB5",#N/A,TRUE,"GENERAL"}</definedName>
    <definedName name="_GR1_3" hidden="1">{"TAB1",#N/A,TRUE,"GENERAL";"TAB2",#N/A,TRUE,"GENERAL";"TAB3",#N/A,TRUE,"GENERAL";"TAB4",#N/A,TRUE,"GENERAL";"TAB5",#N/A,TRUE,"GENERAL"}</definedName>
    <definedName name="_gtr4" hidden="1">{"via1",#N/A,TRUE,"general";"via2",#N/A,TRUE,"general";"via3",#N/A,TRUE,"general"}</definedName>
    <definedName name="_gtr4_1" hidden="1">{"via1",#N/A,TRUE,"general";"via2",#N/A,TRUE,"general";"via3",#N/A,TRUE,"general"}</definedName>
    <definedName name="_gtr4_2" hidden="1">{"via1",#N/A,TRUE,"general";"via2",#N/A,TRUE,"general";"via3",#N/A,TRUE,"general"}</definedName>
    <definedName name="_gtr4_3" hidden="1">{"via1",#N/A,TRUE,"general";"via2",#N/A,TRUE,"general";"via3",#N/A,TRUE,"general"}</definedName>
    <definedName name="_h2" hidden="1">{"via1",#N/A,TRUE,"general";"via2",#N/A,TRUE,"general";"via3",#N/A,TRUE,"general"}</definedName>
    <definedName name="_h2_1" hidden="1">{"via1",#N/A,TRUE,"general";"via2",#N/A,TRUE,"general";"via3",#N/A,TRUE,"general"}</definedName>
    <definedName name="_h2_2" hidden="1">{"via1",#N/A,TRUE,"general";"via2",#N/A,TRUE,"general";"via3",#N/A,TRUE,"general"}</definedName>
    <definedName name="_h2_3" hidden="1">{"via1",#N/A,TRUE,"general";"via2",#N/A,TRUE,"general";"via3",#N/A,TRUE,"general"}</definedName>
    <definedName name="_h3" hidden="1">{"via1",#N/A,TRUE,"general";"via2",#N/A,TRUE,"general";"via3",#N/A,TRUE,"general"}</definedName>
    <definedName name="_h3_1" hidden="1">{"via1",#N/A,TRUE,"general";"via2",#N/A,TRUE,"general";"via3",#N/A,TRUE,"general"}</definedName>
    <definedName name="_h3_2" hidden="1">{"via1",#N/A,TRUE,"general";"via2",#N/A,TRUE,"general";"via3",#N/A,TRUE,"general"}</definedName>
    <definedName name="_h3_3" hidden="1">{"via1",#N/A,TRUE,"general";"via2",#N/A,TRUE,"general";"via3",#N/A,TRUE,"general"}</definedName>
    <definedName name="_h4" hidden="1">{"TAB1",#N/A,TRUE,"GENERAL";"TAB2",#N/A,TRUE,"GENERAL";"TAB3",#N/A,TRUE,"GENERAL";"TAB4",#N/A,TRUE,"GENERAL";"TAB5",#N/A,TRUE,"GENERAL"}</definedName>
    <definedName name="_h4_1" hidden="1">{"TAB1",#N/A,TRUE,"GENERAL";"TAB2",#N/A,TRUE,"GENERAL";"TAB3",#N/A,TRUE,"GENERAL";"TAB4",#N/A,TRUE,"GENERAL";"TAB5",#N/A,TRUE,"GENERAL"}</definedName>
    <definedName name="_h4_2" hidden="1">{"TAB1",#N/A,TRUE,"GENERAL";"TAB2",#N/A,TRUE,"GENERAL";"TAB3",#N/A,TRUE,"GENERAL";"TAB4",#N/A,TRUE,"GENERAL";"TAB5",#N/A,TRUE,"GENERAL"}</definedName>
    <definedName name="_h4_3" hidden="1">{"TAB1",#N/A,TRUE,"GENERAL";"TAB2",#N/A,TRUE,"GENERAL";"TAB3",#N/A,TRUE,"GENERAL";"TAB4",#N/A,TRUE,"GENERAL";"TAB5",#N/A,TRUE,"GENERAL"}</definedName>
    <definedName name="_h5" hidden="1">{"TAB1",#N/A,TRUE,"GENERAL";"TAB2",#N/A,TRUE,"GENERAL";"TAB3",#N/A,TRUE,"GENERAL";"TAB4",#N/A,TRUE,"GENERAL";"TAB5",#N/A,TRUE,"GENERAL"}</definedName>
    <definedName name="_h5_1" hidden="1">{"TAB1",#N/A,TRUE,"GENERAL";"TAB2",#N/A,TRUE,"GENERAL";"TAB3",#N/A,TRUE,"GENERAL";"TAB4",#N/A,TRUE,"GENERAL";"TAB5",#N/A,TRUE,"GENERAL"}</definedName>
    <definedName name="_h5_2" hidden="1">{"TAB1",#N/A,TRUE,"GENERAL";"TAB2",#N/A,TRUE,"GENERAL";"TAB3",#N/A,TRUE,"GENERAL";"TAB4",#N/A,TRUE,"GENERAL";"TAB5",#N/A,TRUE,"GENERAL"}</definedName>
    <definedName name="_h5_3" hidden="1">{"TAB1",#N/A,TRUE,"GENERAL";"TAB2",#N/A,TRUE,"GENERAL";"TAB3",#N/A,TRUE,"GENERAL";"TAB4",#N/A,TRUE,"GENERAL";"TAB5",#N/A,TRUE,"GENERAL"}</definedName>
    <definedName name="_h6" hidden="1">{"via1",#N/A,TRUE,"general";"via2",#N/A,TRUE,"general";"via3",#N/A,TRUE,"general"}</definedName>
    <definedName name="_h6_1" hidden="1">{"via1",#N/A,TRUE,"general";"via2",#N/A,TRUE,"general";"via3",#N/A,TRUE,"general"}</definedName>
    <definedName name="_h6_2" hidden="1">{"via1",#N/A,TRUE,"general";"via2",#N/A,TRUE,"general";"via3",#N/A,TRUE,"general"}</definedName>
    <definedName name="_h6_3" hidden="1">{"via1",#N/A,TRUE,"general";"via2",#N/A,TRUE,"general";"via3",#N/A,TRUE,"general"}</definedName>
    <definedName name="_h7" hidden="1">{"TAB1",#N/A,TRUE,"GENERAL";"TAB2",#N/A,TRUE,"GENERAL";"TAB3",#N/A,TRUE,"GENERAL";"TAB4",#N/A,TRUE,"GENERAL";"TAB5",#N/A,TRUE,"GENERAL"}</definedName>
    <definedName name="_h7_1" hidden="1">{"TAB1",#N/A,TRUE,"GENERAL";"TAB2",#N/A,TRUE,"GENERAL";"TAB3",#N/A,TRUE,"GENERAL";"TAB4",#N/A,TRUE,"GENERAL";"TAB5",#N/A,TRUE,"GENERAL"}</definedName>
    <definedName name="_h7_2" hidden="1">{"TAB1",#N/A,TRUE,"GENERAL";"TAB2",#N/A,TRUE,"GENERAL";"TAB3",#N/A,TRUE,"GENERAL";"TAB4",#N/A,TRUE,"GENERAL";"TAB5",#N/A,TRUE,"GENERAL"}</definedName>
    <definedName name="_h7_3" hidden="1">{"TAB1",#N/A,TRUE,"GENERAL";"TAB2",#N/A,TRUE,"GENERAL";"TAB3",#N/A,TRUE,"GENERAL";"TAB4",#N/A,TRUE,"GENERAL";"TAB5",#N/A,TRUE,"GENERAL"}</definedName>
    <definedName name="_h8" hidden="1">{"via1",#N/A,TRUE,"general";"via2",#N/A,TRUE,"general";"via3",#N/A,TRUE,"general"}</definedName>
    <definedName name="_h8_1" hidden="1">{"via1",#N/A,TRUE,"general";"via2",#N/A,TRUE,"general";"via3",#N/A,TRUE,"general"}</definedName>
    <definedName name="_h8_2" hidden="1">{"via1",#N/A,TRUE,"general";"via2",#N/A,TRUE,"general";"via3",#N/A,TRUE,"general"}</definedName>
    <definedName name="_h8_3" hidden="1">{"via1",#N/A,TRUE,"general";"via2",#N/A,TRUE,"general";"via3",#N/A,TRUE,"general"}</definedName>
    <definedName name="_hfh7" hidden="1">{"via1",#N/A,TRUE,"general";"via2",#N/A,TRUE,"general";"via3",#N/A,TRUE,"general"}</definedName>
    <definedName name="_hfh7_1" hidden="1">{"via1",#N/A,TRUE,"general";"via2",#N/A,TRUE,"general";"via3",#N/A,TRUE,"general"}</definedName>
    <definedName name="_hfh7_2" hidden="1">{"via1",#N/A,TRUE,"general";"via2",#N/A,TRUE,"general";"via3",#N/A,TRUE,"general"}</definedName>
    <definedName name="_hfh7_3" hidden="1">{"via1",#N/A,TRUE,"general";"via2",#N/A,TRUE,"general";"via3",#N/A,TRUE,"general"}</definedName>
    <definedName name="_i4" hidden="1">{"via1",#N/A,TRUE,"general";"via2",#N/A,TRUE,"general";"via3",#N/A,TRUE,"general"}</definedName>
    <definedName name="_i4_1" hidden="1">{"via1",#N/A,TRUE,"general";"via2",#N/A,TRUE,"general";"via3",#N/A,TRUE,"general"}</definedName>
    <definedName name="_i4_2" hidden="1">{"via1",#N/A,TRUE,"general";"via2",#N/A,TRUE,"general";"via3",#N/A,TRUE,"general"}</definedName>
    <definedName name="_i4_3" hidden="1">{"via1",#N/A,TRUE,"general";"via2",#N/A,TRUE,"general";"via3",#N/A,TRUE,"general"}</definedName>
    <definedName name="_i5" hidden="1">{"TAB1",#N/A,TRUE,"GENERAL";"TAB2",#N/A,TRUE,"GENERAL";"TAB3",#N/A,TRUE,"GENERAL";"TAB4",#N/A,TRUE,"GENERAL";"TAB5",#N/A,TRUE,"GENERAL"}</definedName>
    <definedName name="_i5_1" hidden="1">{"TAB1",#N/A,TRUE,"GENERAL";"TAB2",#N/A,TRUE,"GENERAL";"TAB3",#N/A,TRUE,"GENERAL";"TAB4",#N/A,TRUE,"GENERAL";"TAB5",#N/A,TRUE,"GENERAL"}</definedName>
    <definedName name="_i5_2" hidden="1">{"TAB1",#N/A,TRUE,"GENERAL";"TAB2",#N/A,TRUE,"GENERAL";"TAB3",#N/A,TRUE,"GENERAL";"TAB4",#N/A,TRUE,"GENERAL";"TAB5",#N/A,TRUE,"GENERAL"}</definedName>
    <definedName name="_i5_3" hidden="1">{"TAB1",#N/A,TRUE,"GENERAL";"TAB2",#N/A,TRUE,"GENERAL";"TAB3",#N/A,TRUE,"GENERAL";"TAB4",#N/A,TRUE,"GENERAL";"TAB5",#N/A,TRUE,"GENERAL"}</definedName>
    <definedName name="_i6" hidden="1">{"TAB1",#N/A,TRUE,"GENERAL";"TAB2",#N/A,TRUE,"GENERAL";"TAB3",#N/A,TRUE,"GENERAL";"TAB4",#N/A,TRUE,"GENERAL";"TAB5",#N/A,TRUE,"GENERAL"}</definedName>
    <definedName name="_i6_1" hidden="1">{"TAB1",#N/A,TRUE,"GENERAL";"TAB2",#N/A,TRUE,"GENERAL";"TAB3",#N/A,TRUE,"GENERAL";"TAB4",#N/A,TRUE,"GENERAL";"TAB5",#N/A,TRUE,"GENERAL"}</definedName>
    <definedName name="_i6_2" hidden="1">{"TAB1",#N/A,TRUE,"GENERAL";"TAB2",#N/A,TRUE,"GENERAL";"TAB3",#N/A,TRUE,"GENERAL";"TAB4",#N/A,TRUE,"GENERAL";"TAB5",#N/A,TRUE,"GENERAL"}</definedName>
    <definedName name="_i6_3" hidden="1">{"TAB1",#N/A,TRUE,"GENERAL";"TAB2",#N/A,TRUE,"GENERAL";"TAB3",#N/A,TRUE,"GENERAL";"TAB4",#N/A,TRUE,"GENERAL";"TAB5",#N/A,TRUE,"GENERAL"}</definedName>
    <definedName name="_i7" hidden="1">{"via1",#N/A,TRUE,"general";"via2",#N/A,TRUE,"general";"via3",#N/A,TRUE,"general"}</definedName>
    <definedName name="_i7_1" hidden="1">{"via1",#N/A,TRUE,"general";"via2",#N/A,TRUE,"general";"via3",#N/A,TRUE,"general"}</definedName>
    <definedName name="_i7_2" hidden="1">{"via1",#N/A,TRUE,"general";"via2",#N/A,TRUE,"general";"via3",#N/A,TRUE,"general"}</definedName>
    <definedName name="_i7_3" hidden="1">{"via1",#N/A,TRUE,"general";"via2",#N/A,TRUE,"general";"via3",#N/A,TRUE,"general"}</definedName>
    <definedName name="_i77" hidden="1">{"TAB1",#N/A,TRUE,"GENERAL";"TAB2",#N/A,TRUE,"GENERAL";"TAB3",#N/A,TRUE,"GENERAL";"TAB4",#N/A,TRUE,"GENERAL";"TAB5",#N/A,TRUE,"GENERAL"}</definedName>
    <definedName name="_i77_1" hidden="1">{"TAB1",#N/A,TRUE,"GENERAL";"TAB2",#N/A,TRUE,"GENERAL";"TAB3",#N/A,TRUE,"GENERAL";"TAB4",#N/A,TRUE,"GENERAL";"TAB5",#N/A,TRUE,"GENERAL"}</definedName>
    <definedName name="_i77_2" hidden="1">{"TAB1",#N/A,TRUE,"GENERAL";"TAB2",#N/A,TRUE,"GENERAL";"TAB3",#N/A,TRUE,"GENERAL";"TAB4",#N/A,TRUE,"GENERAL";"TAB5",#N/A,TRUE,"GENERAL"}</definedName>
    <definedName name="_i77_3" hidden="1">{"TAB1",#N/A,TRUE,"GENERAL";"TAB2",#N/A,TRUE,"GENERAL";"TAB3",#N/A,TRUE,"GENERAL";"TAB4",#N/A,TRUE,"GENERAL";"TAB5",#N/A,TRUE,"GENERAL"}</definedName>
    <definedName name="_i8" hidden="1">{"via1",#N/A,TRUE,"general";"via2",#N/A,TRUE,"general";"via3",#N/A,TRUE,"general"}</definedName>
    <definedName name="_i8_1" hidden="1">{"via1",#N/A,TRUE,"general";"via2",#N/A,TRUE,"general";"via3",#N/A,TRUE,"general"}</definedName>
    <definedName name="_i8_2" hidden="1">{"via1",#N/A,TRUE,"general";"via2",#N/A,TRUE,"general";"via3",#N/A,TRUE,"general"}</definedName>
    <definedName name="_i8_3" hidden="1">{"via1",#N/A,TRUE,"general";"via2",#N/A,TRUE,"general";"via3",#N/A,TRUE,"general"}</definedName>
    <definedName name="_i9" hidden="1">{"TAB1",#N/A,TRUE,"GENERAL";"TAB2",#N/A,TRUE,"GENERAL";"TAB3",#N/A,TRUE,"GENERAL";"TAB4",#N/A,TRUE,"GENERAL";"TAB5",#N/A,TRUE,"GENERAL"}</definedName>
    <definedName name="_i9_1" hidden="1">{"TAB1",#N/A,TRUE,"GENERAL";"TAB2",#N/A,TRUE,"GENERAL";"TAB3",#N/A,TRUE,"GENERAL";"TAB4",#N/A,TRUE,"GENERAL";"TAB5",#N/A,TRUE,"GENERAL"}</definedName>
    <definedName name="_i9_2" hidden="1">{"TAB1",#N/A,TRUE,"GENERAL";"TAB2",#N/A,TRUE,"GENERAL";"TAB3",#N/A,TRUE,"GENERAL";"TAB4",#N/A,TRUE,"GENERAL";"TAB5",#N/A,TRUE,"GENERAL"}</definedName>
    <definedName name="_i9_3" hidden="1">{"TAB1",#N/A,TRUE,"GENERAL";"TAB2",#N/A,TRUE,"GENERAL";"TAB3",#N/A,TRUE,"GENERAL";"TAB4",#N/A,TRUE,"GENERAL";"TAB5",#N/A,TRUE,"GENERAL"}</definedName>
    <definedName name="_INF1">#REF!</definedName>
    <definedName name="_IPC2002">#REF!</definedName>
    <definedName name="_k3" hidden="1">{"TAB1",#N/A,TRUE,"GENERAL";"TAB2",#N/A,TRUE,"GENERAL";"TAB3",#N/A,TRUE,"GENERAL";"TAB4",#N/A,TRUE,"GENERAL";"TAB5",#N/A,TRUE,"GENERAL"}</definedName>
    <definedName name="_k3_1" hidden="1">{"TAB1",#N/A,TRUE,"GENERAL";"TAB2",#N/A,TRUE,"GENERAL";"TAB3",#N/A,TRUE,"GENERAL";"TAB4",#N/A,TRUE,"GENERAL";"TAB5",#N/A,TRUE,"GENERAL"}</definedName>
    <definedName name="_k3_2" hidden="1">{"TAB1",#N/A,TRUE,"GENERAL";"TAB2",#N/A,TRUE,"GENERAL";"TAB3",#N/A,TRUE,"GENERAL";"TAB4",#N/A,TRUE,"GENERAL";"TAB5",#N/A,TRUE,"GENERAL"}</definedName>
    <definedName name="_k3_3" hidden="1">{"TAB1",#N/A,TRUE,"GENERAL";"TAB2",#N/A,TRUE,"GENERAL";"TAB3",#N/A,TRUE,"GENERAL";"TAB4",#N/A,TRUE,"GENERAL";"TAB5",#N/A,TRUE,"GENERAL"}</definedName>
    <definedName name="_k4" hidden="1">{"via1",#N/A,TRUE,"general";"via2",#N/A,TRUE,"general";"via3",#N/A,TRUE,"general"}</definedName>
    <definedName name="_k4_1" hidden="1">{"via1",#N/A,TRUE,"general";"via2",#N/A,TRUE,"general";"via3",#N/A,TRUE,"general"}</definedName>
    <definedName name="_k4_2" hidden="1">{"via1",#N/A,TRUE,"general";"via2",#N/A,TRUE,"general";"via3",#N/A,TRUE,"general"}</definedName>
    <definedName name="_k4_3" hidden="1">{"via1",#N/A,TRUE,"general";"via2",#N/A,TRUE,"general";"via3",#N/A,TRUE,"general"}</definedName>
    <definedName name="_k5" hidden="1">{"via1",#N/A,TRUE,"general";"via2",#N/A,TRUE,"general";"via3",#N/A,TRUE,"general"}</definedName>
    <definedName name="_k5_1" hidden="1">{"via1",#N/A,TRUE,"general";"via2",#N/A,TRUE,"general";"via3",#N/A,TRUE,"general"}</definedName>
    <definedName name="_k5_2" hidden="1">{"via1",#N/A,TRUE,"general";"via2",#N/A,TRUE,"general";"via3",#N/A,TRUE,"general"}</definedName>
    <definedName name="_k5_3" hidden="1">{"via1",#N/A,TRUE,"general";"via2",#N/A,TRUE,"general";"via3",#N/A,TRUE,"general"}</definedName>
    <definedName name="_k6" hidden="1">{"TAB1",#N/A,TRUE,"GENERAL";"TAB2",#N/A,TRUE,"GENERAL";"TAB3",#N/A,TRUE,"GENERAL";"TAB4",#N/A,TRUE,"GENERAL";"TAB5",#N/A,TRUE,"GENERAL"}</definedName>
    <definedName name="_k6_1" hidden="1">{"TAB1",#N/A,TRUE,"GENERAL";"TAB2",#N/A,TRUE,"GENERAL";"TAB3",#N/A,TRUE,"GENERAL";"TAB4",#N/A,TRUE,"GENERAL";"TAB5",#N/A,TRUE,"GENERAL"}</definedName>
    <definedName name="_k6_2" hidden="1">{"TAB1",#N/A,TRUE,"GENERAL";"TAB2",#N/A,TRUE,"GENERAL";"TAB3",#N/A,TRUE,"GENERAL";"TAB4",#N/A,TRUE,"GENERAL";"TAB5",#N/A,TRUE,"GENERAL"}</definedName>
    <definedName name="_k6_3" hidden="1">{"TAB1",#N/A,TRUE,"GENERAL";"TAB2",#N/A,TRUE,"GENERAL";"TAB3",#N/A,TRUE,"GENERAL";"TAB4",#N/A,TRUE,"GENERAL";"TAB5",#N/A,TRUE,"GENERAL"}</definedName>
    <definedName name="_k7" hidden="1">{"via1",#N/A,TRUE,"general";"via2",#N/A,TRUE,"general";"via3",#N/A,TRUE,"general"}</definedName>
    <definedName name="_k7_1" hidden="1">{"via1",#N/A,TRUE,"general";"via2",#N/A,TRUE,"general";"via3",#N/A,TRUE,"general"}</definedName>
    <definedName name="_k7_2" hidden="1">{"via1",#N/A,TRUE,"general";"via2",#N/A,TRUE,"general";"via3",#N/A,TRUE,"general"}</definedName>
    <definedName name="_k7_3" hidden="1">{"via1",#N/A,TRUE,"general";"via2",#N/A,TRUE,"general";"via3",#N/A,TRUE,"general"}</definedName>
    <definedName name="_k8" hidden="1">{"via1",#N/A,TRUE,"general";"via2",#N/A,TRUE,"general";"via3",#N/A,TRUE,"general"}</definedName>
    <definedName name="_k8_1" hidden="1">{"via1",#N/A,TRUE,"general";"via2",#N/A,TRUE,"general";"via3",#N/A,TRUE,"general"}</definedName>
    <definedName name="_k8_2" hidden="1">{"via1",#N/A,TRUE,"general";"via2",#N/A,TRUE,"general";"via3",#N/A,TRUE,"general"}</definedName>
    <definedName name="_k8_3" hidden="1">{"via1",#N/A,TRUE,"general";"via2",#N/A,TRUE,"general";"via3",#N/A,TRUE,"general"}</definedName>
    <definedName name="_k9" hidden="1">{"TAB1",#N/A,TRUE,"GENERAL";"TAB2",#N/A,TRUE,"GENERAL";"TAB3",#N/A,TRUE,"GENERAL";"TAB4",#N/A,TRUE,"GENERAL";"TAB5",#N/A,TRUE,"GENERAL"}</definedName>
    <definedName name="_k9_1" hidden="1">{"TAB1",#N/A,TRUE,"GENERAL";"TAB2",#N/A,TRUE,"GENERAL";"TAB3",#N/A,TRUE,"GENERAL";"TAB4",#N/A,TRUE,"GENERAL";"TAB5",#N/A,TRUE,"GENERAL"}</definedName>
    <definedName name="_k9_2" hidden="1">{"TAB1",#N/A,TRUE,"GENERAL";"TAB2",#N/A,TRUE,"GENERAL";"TAB3",#N/A,TRUE,"GENERAL";"TAB4",#N/A,TRUE,"GENERAL";"TAB5",#N/A,TRUE,"GENERAL"}</definedName>
    <definedName name="_k9_3" hidden="1">{"TAB1",#N/A,TRUE,"GENERAL";"TAB2",#N/A,TRUE,"GENERAL";"TAB3",#N/A,TRUE,"GENERAL";"TAB4",#N/A,TRUE,"GENERAL";"TAB5",#N/A,TRUE,"GENERAL"}</definedName>
    <definedName name="_Key1" hidden="1">#REF!</definedName>
    <definedName name="_Key2" hidden="1">#REF!</definedName>
    <definedName name="_kjk6" hidden="1">{"TAB1",#N/A,TRUE,"GENERAL";"TAB2",#N/A,TRUE,"GENERAL";"TAB3",#N/A,TRUE,"GENERAL";"TAB4",#N/A,TRUE,"GENERAL";"TAB5",#N/A,TRUE,"GENERAL"}</definedName>
    <definedName name="_kjk6_1" hidden="1">{"TAB1",#N/A,TRUE,"GENERAL";"TAB2",#N/A,TRUE,"GENERAL";"TAB3",#N/A,TRUE,"GENERAL";"TAB4",#N/A,TRUE,"GENERAL";"TAB5",#N/A,TRUE,"GENERAL"}</definedName>
    <definedName name="_kjk6_2" hidden="1">{"TAB1",#N/A,TRUE,"GENERAL";"TAB2",#N/A,TRUE,"GENERAL";"TAB3",#N/A,TRUE,"GENERAL";"TAB4",#N/A,TRUE,"GENERAL";"TAB5",#N/A,TRUE,"GENERAL"}</definedName>
    <definedName name="_kjk6_3" hidden="1">{"TAB1",#N/A,TRUE,"GENERAL";"TAB2",#N/A,TRUE,"GENERAL";"TAB3",#N/A,TRUE,"GENERAL";"TAB4",#N/A,TRUE,"GENERAL";"TAB5",#N/A,TRUE,"GENERAL"}</definedName>
    <definedName name="_lar03">#REF!</definedName>
    <definedName name="_m3" hidden="1">{"via1",#N/A,TRUE,"general";"via2",#N/A,TRUE,"general";"via3",#N/A,TRUE,"general"}</definedName>
    <definedName name="_m3_1" hidden="1">{"via1",#N/A,TRUE,"general";"via2",#N/A,TRUE,"general";"via3",#N/A,TRUE,"general"}</definedName>
    <definedName name="_m3_2" hidden="1">{"via1",#N/A,TRUE,"general";"via2",#N/A,TRUE,"general";"via3",#N/A,TRUE,"general"}</definedName>
    <definedName name="_m3_3" hidden="1">{"via1",#N/A,TRUE,"general";"via2",#N/A,TRUE,"general";"via3",#N/A,TRUE,"general"}</definedName>
    <definedName name="_m4" hidden="1">{"TAB1",#N/A,TRUE,"GENERAL";"TAB2",#N/A,TRUE,"GENERAL";"TAB3",#N/A,TRUE,"GENERAL";"TAB4",#N/A,TRUE,"GENERAL";"TAB5",#N/A,TRUE,"GENERAL"}</definedName>
    <definedName name="_m4_1" hidden="1">{"TAB1",#N/A,TRUE,"GENERAL";"TAB2",#N/A,TRUE,"GENERAL";"TAB3",#N/A,TRUE,"GENERAL";"TAB4",#N/A,TRUE,"GENERAL";"TAB5",#N/A,TRUE,"GENERAL"}</definedName>
    <definedName name="_m4_2" hidden="1">{"TAB1",#N/A,TRUE,"GENERAL";"TAB2",#N/A,TRUE,"GENERAL";"TAB3",#N/A,TRUE,"GENERAL";"TAB4",#N/A,TRUE,"GENERAL";"TAB5",#N/A,TRUE,"GENERAL"}</definedName>
    <definedName name="_m4_3" hidden="1">{"TAB1",#N/A,TRUE,"GENERAL";"TAB2",#N/A,TRUE,"GENERAL";"TAB3",#N/A,TRUE,"GENERAL";"TAB4",#N/A,TRUE,"GENERAL";"TAB5",#N/A,TRUE,"GENERAL"}</definedName>
    <definedName name="_m5" hidden="1">{"via1",#N/A,TRUE,"general";"via2",#N/A,TRUE,"general";"via3",#N/A,TRUE,"general"}</definedName>
    <definedName name="_m5_1" hidden="1">{"via1",#N/A,TRUE,"general";"via2",#N/A,TRUE,"general";"via3",#N/A,TRUE,"general"}</definedName>
    <definedName name="_m5_2" hidden="1">{"via1",#N/A,TRUE,"general";"via2",#N/A,TRUE,"general";"via3",#N/A,TRUE,"general"}</definedName>
    <definedName name="_m5_3" hidden="1">{"via1",#N/A,TRUE,"general";"via2",#N/A,TRUE,"general";"via3",#N/A,TRUE,"general"}</definedName>
    <definedName name="_m6" hidden="1">{"TAB1",#N/A,TRUE,"GENERAL";"TAB2",#N/A,TRUE,"GENERAL";"TAB3",#N/A,TRUE,"GENERAL";"TAB4",#N/A,TRUE,"GENERAL";"TAB5",#N/A,TRUE,"GENERAL"}</definedName>
    <definedName name="_m6_1" hidden="1">{"TAB1",#N/A,TRUE,"GENERAL";"TAB2",#N/A,TRUE,"GENERAL";"TAB3",#N/A,TRUE,"GENERAL";"TAB4",#N/A,TRUE,"GENERAL";"TAB5",#N/A,TRUE,"GENERAL"}</definedName>
    <definedName name="_m6_2" hidden="1">{"TAB1",#N/A,TRUE,"GENERAL";"TAB2",#N/A,TRUE,"GENERAL";"TAB3",#N/A,TRUE,"GENERAL";"TAB4",#N/A,TRUE,"GENERAL";"TAB5",#N/A,TRUE,"GENERAL"}</definedName>
    <definedName name="_m6_3" hidden="1">{"TAB1",#N/A,TRUE,"GENERAL";"TAB2",#N/A,TRUE,"GENERAL";"TAB3",#N/A,TRUE,"GENERAL";"TAB4",#N/A,TRUE,"GENERAL";"TAB5",#N/A,TRUE,"GENERAL"}</definedName>
    <definedName name="_m7" hidden="1">{"TAB1",#N/A,TRUE,"GENERAL";"TAB2",#N/A,TRUE,"GENERAL";"TAB3",#N/A,TRUE,"GENERAL";"TAB4",#N/A,TRUE,"GENERAL";"TAB5",#N/A,TRUE,"GENERAL"}</definedName>
    <definedName name="_m7_1" hidden="1">{"TAB1",#N/A,TRUE,"GENERAL";"TAB2",#N/A,TRUE,"GENERAL";"TAB3",#N/A,TRUE,"GENERAL";"TAB4",#N/A,TRUE,"GENERAL";"TAB5",#N/A,TRUE,"GENERAL"}</definedName>
    <definedName name="_m7_2" hidden="1">{"TAB1",#N/A,TRUE,"GENERAL";"TAB2",#N/A,TRUE,"GENERAL";"TAB3",#N/A,TRUE,"GENERAL";"TAB4",#N/A,TRUE,"GENERAL";"TAB5",#N/A,TRUE,"GENERAL"}</definedName>
    <definedName name="_m7_3" hidden="1">{"TAB1",#N/A,TRUE,"GENERAL";"TAB2",#N/A,TRUE,"GENERAL";"TAB3",#N/A,TRUE,"GENERAL";"TAB4",#N/A,TRUE,"GENERAL";"TAB5",#N/A,TRUE,"GENERAL"}</definedName>
    <definedName name="_m8" hidden="1">{"via1",#N/A,TRUE,"general";"via2",#N/A,TRUE,"general";"via3",#N/A,TRUE,"general"}</definedName>
    <definedName name="_m8_1" hidden="1">{"via1",#N/A,TRUE,"general";"via2",#N/A,TRUE,"general";"via3",#N/A,TRUE,"general"}</definedName>
    <definedName name="_m8_2" hidden="1">{"via1",#N/A,TRUE,"general";"via2",#N/A,TRUE,"general";"via3",#N/A,TRUE,"general"}</definedName>
    <definedName name="_m8_3" hidden="1">{"via1",#N/A,TRUE,"general";"via2",#N/A,TRUE,"general";"via3",#N/A,TRUE,"general"}</definedName>
    <definedName name="_m9" hidden="1">{"via1",#N/A,TRUE,"general";"via2",#N/A,TRUE,"general";"via3",#N/A,TRUE,"general"}</definedName>
    <definedName name="_m9_1" hidden="1">{"via1",#N/A,TRUE,"general";"via2",#N/A,TRUE,"general";"via3",#N/A,TRUE,"general"}</definedName>
    <definedName name="_m9_2" hidden="1">{"via1",#N/A,TRUE,"general";"via2",#N/A,TRUE,"general";"via3",#N/A,TRUE,"general"}</definedName>
    <definedName name="_m9_3" hidden="1">{"via1",#N/A,TRUE,"general";"via2",#N/A,TRUE,"general";"via3",#N/A,TRUE,"general"}</definedName>
    <definedName name="_MA2">#REF!</definedName>
    <definedName name="_MA3">#REF!</definedName>
    <definedName name="_mdc1">[8]PrecRec!$D$29</definedName>
    <definedName name="_mdc2">[8]PrecRec!$D$44</definedName>
    <definedName name="_n3" hidden="1">{"TAB1",#N/A,TRUE,"GENERAL";"TAB2",#N/A,TRUE,"GENERAL";"TAB3",#N/A,TRUE,"GENERAL";"TAB4",#N/A,TRUE,"GENERAL";"TAB5",#N/A,TRUE,"GENERAL"}</definedName>
    <definedName name="_n3_1" hidden="1">{"TAB1",#N/A,TRUE,"GENERAL";"TAB2",#N/A,TRUE,"GENERAL";"TAB3",#N/A,TRUE,"GENERAL";"TAB4",#N/A,TRUE,"GENERAL";"TAB5",#N/A,TRUE,"GENERAL"}</definedName>
    <definedName name="_n3_2" hidden="1">{"TAB1",#N/A,TRUE,"GENERAL";"TAB2",#N/A,TRUE,"GENERAL";"TAB3",#N/A,TRUE,"GENERAL";"TAB4",#N/A,TRUE,"GENERAL";"TAB5",#N/A,TRUE,"GENERAL"}</definedName>
    <definedName name="_n3_3" hidden="1">{"TAB1",#N/A,TRUE,"GENERAL";"TAB2",#N/A,TRUE,"GENERAL";"TAB3",#N/A,TRUE,"GENERAL";"TAB4",#N/A,TRUE,"GENERAL";"TAB5",#N/A,TRUE,"GENERAL"}</definedName>
    <definedName name="_n4" hidden="1">{"via1",#N/A,TRUE,"general";"via2",#N/A,TRUE,"general";"via3",#N/A,TRUE,"general"}</definedName>
    <definedName name="_n4_1" hidden="1">{"via1",#N/A,TRUE,"general";"via2",#N/A,TRUE,"general";"via3",#N/A,TRUE,"general"}</definedName>
    <definedName name="_n4_2" hidden="1">{"via1",#N/A,TRUE,"general";"via2",#N/A,TRUE,"general";"via3",#N/A,TRUE,"general"}</definedName>
    <definedName name="_n4_3" hidden="1">{"via1",#N/A,TRUE,"general";"via2",#N/A,TRUE,"general";"via3",#N/A,TRUE,"general"}</definedName>
    <definedName name="_n5" hidden="1">{"TAB1",#N/A,TRUE,"GENERAL";"TAB2",#N/A,TRUE,"GENERAL";"TAB3",#N/A,TRUE,"GENERAL";"TAB4",#N/A,TRUE,"GENERAL";"TAB5",#N/A,TRUE,"GENERAL"}</definedName>
    <definedName name="_n5_1" hidden="1">{"TAB1",#N/A,TRUE,"GENERAL";"TAB2",#N/A,TRUE,"GENERAL";"TAB3",#N/A,TRUE,"GENERAL";"TAB4",#N/A,TRUE,"GENERAL";"TAB5",#N/A,TRUE,"GENERAL"}</definedName>
    <definedName name="_n5_2" hidden="1">{"TAB1",#N/A,TRUE,"GENERAL";"TAB2",#N/A,TRUE,"GENERAL";"TAB3",#N/A,TRUE,"GENERAL";"TAB4",#N/A,TRUE,"GENERAL";"TAB5",#N/A,TRUE,"GENERAL"}</definedName>
    <definedName name="_n5_3" hidden="1">{"TAB1",#N/A,TRUE,"GENERAL";"TAB2",#N/A,TRUE,"GENERAL";"TAB3",#N/A,TRUE,"GENERAL";"TAB4",#N/A,TRUE,"GENERAL";"TAB5",#N/A,TRUE,"GENERAL"}</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nyn7_1" hidden="1">{"via1",#N/A,TRUE,"general";"via2",#N/A,TRUE,"general";"via3",#N/A,TRUE,"general"}</definedName>
    <definedName name="_nyn7_2" hidden="1">{"via1",#N/A,TRUE,"general";"via2",#N/A,TRUE,"general";"via3",#N/A,TRUE,"general"}</definedName>
    <definedName name="_nyn7_3" hidden="1">{"via1",#N/A,TRUE,"general";"via2",#N/A,TRUE,"general";"via3",#N/A,TRUE,"general"}</definedName>
    <definedName name="_o4" hidden="1">{"via1",#N/A,TRUE,"general";"via2",#N/A,TRUE,"general";"via3",#N/A,TRUE,"general"}</definedName>
    <definedName name="_o4_1" hidden="1">{"via1",#N/A,TRUE,"general";"via2",#N/A,TRUE,"general";"via3",#N/A,TRUE,"general"}</definedName>
    <definedName name="_o4_2" hidden="1">{"via1",#N/A,TRUE,"general";"via2",#N/A,TRUE,"general";"via3",#N/A,TRUE,"general"}</definedName>
    <definedName name="_o4_3" hidden="1">{"via1",#N/A,TRUE,"general";"via2",#N/A,TRUE,"general";"via3",#N/A,TRUE,"general"}</definedName>
    <definedName name="_o5" hidden="1">{"TAB1",#N/A,TRUE,"GENERAL";"TAB2",#N/A,TRUE,"GENERAL";"TAB3",#N/A,TRUE,"GENERAL";"TAB4",#N/A,TRUE,"GENERAL";"TAB5",#N/A,TRUE,"GENERAL"}</definedName>
    <definedName name="_o5_1" hidden="1">{"TAB1",#N/A,TRUE,"GENERAL";"TAB2",#N/A,TRUE,"GENERAL";"TAB3",#N/A,TRUE,"GENERAL";"TAB4",#N/A,TRUE,"GENERAL";"TAB5",#N/A,TRUE,"GENERAL"}</definedName>
    <definedName name="_o5_2" hidden="1">{"TAB1",#N/A,TRUE,"GENERAL";"TAB2",#N/A,TRUE,"GENERAL";"TAB3",#N/A,TRUE,"GENERAL";"TAB4",#N/A,TRUE,"GENERAL";"TAB5",#N/A,TRUE,"GENERAL"}</definedName>
    <definedName name="_o5_3" hidden="1">{"TAB1",#N/A,TRUE,"GENERAL";"TAB2",#N/A,TRUE,"GENERAL";"TAB3",#N/A,TRUE,"GENERAL";"TAB4",#N/A,TRUE,"GENERAL";"TAB5",#N/A,TRUE,"GENERAL"}</definedName>
    <definedName name="_o6" hidden="1">{"TAB1",#N/A,TRUE,"GENERAL";"TAB2",#N/A,TRUE,"GENERAL";"TAB3",#N/A,TRUE,"GENERAL";"TAB4",#N/A,TRUE,"GENERAL";"TAB5",#N/A,TRUE,"GENERAL"}</definedName>
    <definedName name="_o6_1" hidden="1">{"TAB1",#N/A,TRUE,"GENERAL";"TAB2",#N/A,TRUE,"GENERAL";"TAB3",#N/A,TRUE,"GENERAL";"TAB4",#N/A,TRUE,"GENERAL";"TAB5",#N/A,TRUE,"GENERAL"}</definedName>
    <definedName name="_o6_2" hidden="1">{"TAB1",#N/A,TRUE,"GENERAL";"TAB2",#N/A,TRUE,"GENERAL";"TAB3",#N/A,TRUE,"GENERAL";"TAB4",#N/A,TRUE,"GENERAL";"TAB5",#N/A,TRUE,"GENERAL"}</definedName>
    <definedName name="_o6_3" hidden="1">{"TAB1",#N/A,TRUE,"GENERAL";"TAB2",#N/A,TRUE,"GENERAL";"TAB3",#N/A,TRUE,"GENERAL";"TAB4",#N/A,TRUE,"GENERAL";"TAB5",#N/A,TRUE,"GENERAL"}</definedName>
    <definedName name="_o7" hidden="1">{"TAB1",#N/A,TRUE,"GENERAL";"TAB2",#N/A,TRUE,"GENERAL";"TAB3",#N/A,TRUE,"GENERAL";"TAB4",#N/A,TRUE,"GENERAL";"TAB5",#N/A,TRUE,"GENERAL"}</definedName>
    <definedName name="_o7_1" hidden="1">{"TAB1",#N/A,TRUE,"GENERAL";"TAB2",#N/A,TRUE,"GENERAL";"TAB3",#N/A,TRUE,"GENERAL";"TAB4",#N/A,TRUE,"GENERAL";"TAB5",#N/A,TRUE,"GENERAL"}</definedName>
    <definedName name="_o7_2" hidden="1">{"TAB1",#N/A,TRUE,"GENERAL";"TAB2",#N/A,TRUE,"GENERAL";"TAB3",#N/A,TRUE,"GENERAL";"TAB4",#N/A,TRUE,"GENERAL";"TAB5",#N/A,TRUE,"GENERAL"}</definedName>
    <definedName name="_o7_3" hidden="1">{"TAB1",#N/A,TRUE,"GENERAL";"TAB2",#N/A,TRUE,"GENERAL";"TAB3",#N/A,TRUE,"GENERAL";"TAB4",#N/A,TRUE,"GENERAL";"TAB5",#N/A,TRUE,"GENERAL"}</definedName>
    <definedName name="_o8" hidden="1">{"via1",#N/A,TRUE,"general";"via2",#N/A,TRUE,"general";"via3",#N/A,TRUE,"general"}</definedName>
    <definedName name="_o8_1" hidden="1">{"via1",#N/A,TRUE,"general";"via2",#N/A,TRUE,"general";"via3",#N/A,TRUE,"general"}</definedName>
    <definedName name="_o8_2" hidden="1">{"via1",#N/A,TRUE,"general";"via2",#N/A,TRUE,"general";"via3",#N/A,TRUE,"general"}</definedName>
    <definedName name="_o8_3" hidden="1">{"via1",#N/A,TRUE,"general";"via2",#N/A,TRUE,"general";"via3",#N/A,TRUE,"general"}</definedName>
    <definedName name="_o9" hidden="1">{"TAB1",#N/A,TRUE,"GENERAL";"TAB2",#N/A,TRUE,"GENERAL";"TAB3",#N/A,TRUE,"GENERAL";"TAB4",#N/A,TRUE,"GENERAL";"TAB5",#N/A,TRUE,"GENERAL"}</definedName>
    <definedName name="_o9_1" hidden="1">{"TAB1",#N/A,TRUE,"GENERAL";"TAB2",#N/A,TRUE,"GENERAL";"TAB3",#N/A,TRUE,"GENERAL";"TAB4",#N/A,TRUE,"GENERAL";"TAB5",#N/A,TRUE,"GENERAL"}</definedName>
    <definedName name="_o9_2" hidden="1">{"TAB1",#N/A,TRUE,"GENERAL";"TAB2",#N/A,TRUE,"GENERAL";"TAB3",#N/A,TRUE,"GENERAL";"TAB4",#N/A,TRUE,"GENERAL";"TAB5",#N/A,TRUE,"GENERAL"}</definedName>
    <definedName name="_o9_3" hidden="1">{"TAB1",#N/A,TRUE,"GENERAL";"TAB2",#N/A,TRUE,"GENERAL";"TAB3",#N/A,TRUE,"GENERAL";"TAB4",#N/A,TRUE,"GENERAL";"TAB5",#N/A,TRUE,"GENERAL"}</definedName>
    <definedName name="_Order1" hidden="1">0</definedName>
    <definedName name="_Order2" hidden="1">0</definedName>
    <definedName name="_p6" hidden="1">{"via1",#N/A,TRUE,"general";"via2",#N/A,TRUE,"general";"via3",#N/A,TRUE,"general"}</definedName>
    <definedName name="_p6_1" hidden="1">{"via1",#N/A,TRUE,"general";"via2",#N/A,TRUE,"general";"via3",#N/A,TRUE,"general"}</definedName>
    <definedName name="_p6_2" hidden="1">{"via1",#N/A,TRUE,"general";"via2",#N/A,TRUE,"general";"via3",#N/A,TRUE,"general"}</definedName>
    <definedName name="_p6_3" hidden="1">{"via1",#N/A,TRUE,"general";"via2",#N/A,TRUE,"general";"via3",#N/A,TRUE,"general"}</definedName>
    <definedName name="_p7" hidden="1">{"via1",#N/A,TRUE,"general";"via2",#N/A,TRUE,"general";"via3",#N/A,TRUE,"general"}</definedName>
    <definedName name="_p7_1" hidden="1">{"via1",#N/A,TRUE,"general";"via2",#N/A,TRUE,"general";"via3",#N/A,TRUE,"general"}</definedName>
    <definedName name="_p7_2" hidden="1">{"via1",#N/A,TRUE,"general";"via2",#N/A,TRUE,"general";"via3",#N/A,TRUE,"general"}</definedName>
    <definedName name="_p7_3" hidden="1">{"via1",#N/A,TRUE,"general";"via2",#N/A,TRUE,"general";"via3",#N/A,TRUE,"general"}</definedName>
    <definedName name="_p8" hidden="1">{"TAB1",#N/A,TRUE,"GENERAL";"TAB2",#N/A,TRUE,"GENERAL";"TAB3",#N/A,TRUE,"GENERAL";"TAB4",#N/A,TRUE,"GENERAL";"TAB5",#N/A,TRUE,"GENERAL"}</definedName>
    <definedName name="_p8_1" hidden="1">{"TAB1",#N/A,TRUE,"GENERAL";"TAB2",#N/A,TRUE,"GENERAL";"TAB3",#N/A,TRUE,"GENERAL";"TAB4",#N/A,TRUE,"GENERAL";"TAB5",#N/A,TRUE,"GENERAL"}</definedName>
    <definedName name="_p8_2" hidden="1">{"TAB1",#N/A,TRUE,"GENERAL";"TAB2",#N/A,TRUE,"GENERAL";"TAB3",#N/A,TRUE,"GENERAL";"TAB4",#N/A,TRUE,"GENERAL";"TAB5",#N/A,TRUE,"GENERAL"}</definedName>
    <definedName name="_p8_3" hidden="1">{"TAB1",#N/A,TRUE,"GENERAL";"TAB2",#N/A,TRUE,"GENERAL";"TAB3",#N/A,TRUE,"GENERAL";"TAB4",#N/A,TRUE,"GENERAL";"TAB5",#N/A,TRUE,"GENERAL"}</definedName>
    <definedName name="_Pa1">'[7]Paral. 1'!$E$1:$E$65536</definedName>
    <definedName name="_Pa2">'[7]Paral. 2'!$E$1:$E$65536</definedName>
    <definedName name="_Pa3">'[7]Paral. 3'!$E$1:$E$65536</definedName>
    <definedName name="_Pa4">[7]Paral.4!$E$1:$E$65536</definedName>
    <definedName name="_Parse_Out" hidden="1">#REF!</definedName>
    <definedName name="_PJ50">#REF!</definedName>
    <definedName name="_pj51">#REF!</definedName>
    <definedName name="_PRE1">#REF!</definedName>
    <definedName name="_r" hidden="1">{"TAB1",#N/A,TRUE,"GENERAL";"TAB2",#N/A,TRUE,"GENERAL";"TAB3",#N/A,TRUE,"GENERAL";"TAB4",#N/A,TRUE,"GENERAL";"TAB5",#N/A,TRUE,"GENERAL"}</definedName>
    <definedName name="_r_1" hidden="1">{"TAB1",#N/A,TRUE,"GENERAL";"TAB2",#N/A,TRUE,"GENERAL";"TAB3",#N/A,TRUE,"GENERAL";"TAB4",#N/A,TRUE,"GENERAL";"TAB5",#N/A,TRUE,"GENERAL"}</definedName>
    <definedName name="_r_2" hidden="1">{"TAB1",#N/A,TRUE,"GENERAL";"TAB2",#N/A,TRUE,"GENERAL";"TAB3",#N/A,TRUE,"GENERAL";"TAB4",#N/A,TRUE,"GENERAL";"TAB5",#N/A,TRUE,"GENERAL"}</definedName>
    <definedName name="_r_3" hidden="1">{"TAB1",#N/A,TRUE,"GENERAL";"TAB2",#N/A,TRUE,"GENERAL";"TAB3",#N/A,TRUE,"GENERAL";"TAB4",#N/A,TRUE,"GENERAL";"TAB5",#N/A,TRUE,"GENERAL"}</definedName>
    <definedName name="_r4r" hidden="1">{"via1",#N/A,TRUE,"general";"via2",#N/A,TRUE,"general";"via3",#N/A,TRUE,"general"}</definedName>
    <definedName name="_r4r_1" hidden="1">{"via1",#N/A,TRUE,"general";"via2",#N/A,TRUE,"general";"via3",#N/A,TRUE,"general"}</definedName>
    <definedName name="_r4r_2" hidden="1">{"via1",#N/A,TRUE,"general";"via2",#N/A,TRUE,"general";"via3",#N/A,TRUE,"general"}</definedName>
    <definedName name="_r4r_3" hidden="1">{"via1",#N/A,TRUE,"general";"via2",#N/A,TRUE,"general";"via3",#N/A,TRUE,"general"}</definedName>
    <definedName name="_ref4">#REF!</definedName>
    <definedName name="_rtu6" hidden="1">{"via1",#N/A,TRUE,"general";"via2",#N/A,TRUE,"general";"via3",#N/A,TRUE,"general"}</definedName>
    <definedName name="_rtu6_1" hidden="1">{"via1",#N/A,TRUE,"general";"via2",#N/A,TRUE,"general";"via3",#N/A,TRUE,"general"}</definedName>
    <definedName name="_rtu6_2" hidden="1">{"via1",#N/A,TRUE,"general";"via2",#N/A,TRUE,"general";"via3",#N/A,TRUE,"general"}</definedName>
    <definedName name="_rtu6_3" hidden="1">{"via1",#N/A,TRUE,"general";"via2",#N/A,TRUE,"general";"via3",#N/A,TRUE,"general"}</definedName>
    <definedName name="_s" hidden="1">#REF!</definedName>
    <definedName name="_s1" hidden="1">{"via1",#N/A,TRUE,"general";"via2",#N/A,TRUE,"general";"via3",#N/A,TRUE,"general"}</definedName>
    <definedName name="_s1_1" hidden="1">{"via1",#N/A,TRUE,"general";"via2",#N/A,TRUE,"general";"via3",#N/A,TRUE,"general"}</definedName>
    <definedName name="_s1_2" hidden="1">{"via1",#N/A,TRUE,"general";"via2",#N/A,TRUE,"general";"via3",#N/A,TRUE,"general"}</definedName>
    <definedName name="_s1_3" hidden="1">{"via1",#N/A,TRUE,"general";"via2",#N/A,TRUE,"general";"via3",#N/A,TRUE,"general"}</definedName>
    <definedName name="_s2" hidden="1">{"TAB1",#N/A,TRUE,"GENERAL";"TAB2",#N/A,TRUE,"GENERAL";"TAB3",#N/A,TRUE,"GENERAL";"TAB4",#N/A,TRUE,"GENERAL";"TAB5",#N/A,TRUE,"GENERAL"}</definedName>
    <definedName name="_s2_1" hidden="1">{"TAB1",#N/A,TRUE,"GENERAL";"TAB2",#N/A,TRUE,"GENERAL";"TAB3",#N/A,TRUE,"GENERAL";"TAB4",#N/A,TRUE,"GENERAL";"TAB5",#N/A,TRUE,"GENERAL"}</definedName>
    <definedName name="_s2_2" hidden="1">{"TAB1",#N/A,TRUE,"GENERAL";"TAB2",#N/A,TRUE,"GENERAL";"TAB3",#N/A,TRUE,"GENERAL";"TAB4",#N/A,TRUE,"GENERAL";"TAB5",#N/A,TRUE,"GENERAL"}</definedName>
    <definedName name="_s2_3" hidden="1">{"TAB1",#N/A,TRUE,"GENERAL";"TAB2",#N/A,TRUE,"GENERAL";"TAB3",#N/A,TRUE,"GENERAL";"TAB4",#N/A,TRUE,"GENERAL";"TAB5",#N/A,TRUE,"GENERAL"}</definedName>
    <definedName name="_s3" hidden="1">{"TAB1",#N/A,TRUE,"GENERAL";"TAB2",#N/A,TRUE,"GENERAL";"TAB3",#N/A,TRUE,"GENERAL";"TAB4",#N/A,TRUE,"GENERAL";"TAB5",#N/A,TRUE,"GENERAL"}</definedName>
    <definedName name="_s3_1" hidden="1">{"TAB1",#N/A,TRUE,"GENERAL";"TAB2",#N/A,TRUE,"GENERAL";"TAB3",#N/A,TRUE,"GENERAL";"TAB4",#N/A,TRUE,"GENERAL";"TAB5",#N/A,TRUE,"GENERAL"}</definedName>
    <definedName name="_s3_2" hidden="1">{"TAB1",#N/A,TRUE,"GENERAL";"TAB2",#N/A,TRUE,"GENERAL";"TAB3",#N/A,TRUE,"GENERAL";"TAB4",#N/A,TRUE,"GENERAL";"TAB5",#N/A,TRUE,"GENERAL"}</definedName>
    <definedName name="_s3_3" hidden="1">{"TAB1",#N/A,TRUE,"GENERAL";"TAB2",#N/A,TRUE,"GENERAL";"TAB3",#N/A,TRUE,"GENERAL";"TAB4",#N/A,TRUE,"GENERAL";"TAB5",#N/A,TRUE,"GENERAL"}</definedName>
    <definedName name="_s4" hidden="1">{"via1",#N/A,TRUE,"general";"via2",#N/A,TRUE,"general";"via3",#N/A,TRUE,"general"}</definedName>
    <definedName name="_s4_1" hidden="1">{"via1",#N/A,TRUE,"general";"via2",#N/A,TRUE,"general";"via3",#N/A,TRUE,"general"}</definedName>
    <definedName name="_s4_2" hidden="1">{"via1",#N/A,TRUE,"general";"via2",#N/A,TRUE,"general";"via3",#N/A,TRUE,"general"}</definedName>
    <definedName name="_s4_3" hidden="1">{"via1",#N/A,TRUE,"general";"via2",#N/A,TRUE,"general";"via3",#N/A,TRUE,"general"}</definedName>
    <definedName name="_s5" hidden="1">{"via1",#N/A,TRUE,"general";"via2",#N/A,TRUE,"general";"via3",#N/A,TRUE,"general"}</definedName>
    <definedName name="_s5_1" hidden="1">{"via1",#N/A,TRUE,"general";"via2",#N/A,TRUE,"general";"via3",#N/A,TRUE,"general"}</definedName>
    <definedName name="_s5_2" hidden="1">{"via1",#N/A,TRUE,"general";"via2",#N/A,TRUE,"general";"via3",#N/A,TRUE,"general"}</definedName>
    <definedName name="_s5_3" hidden="1">{"via1",#N/A,TRUE,"general";"via2",#N/A,TRUE,"general";"via3",#N/A,TRUE,"general"}</definedName>
    <definedName name="_s6" hidden="1">{"TAB1",#N/A,TRUE,"GENERAL";"TAB2",#N/A,TRUE,"GENERAL";"TAB3",#N/A,TRUE,"GENERAL";"TAB4",#N/A,TRUE,"GENERAL";"TAB5",#N/A,TRUE,"GENERAL"}</definedName>
    <definedName name="_s6_1" hidden="1">{"TAB1",#N/A,TRUE,"GENERAL";"TAB2",#N/A,TRUE,"GENERAL";"TAB3",#N/A,TRUE,"GENERAL";"TAB4",#N/A,TRUE,"GENERAL";"TAB5",#N/A,TRUE,"GENERAL"}</definedName>
    <definedName name="_s6_2" hidden="1">{"TAB1",#N/A,TRUE,"GENERAL";"TAB2",#N/A,TRUE,"GENERAL";"TAB3",#N/A,TRUE,"GENERAL";"TAB4",#N/A,TRUE,"GENERAL";"TAB5",#N/A,TRUE,"GENERAL"}</definedName>
    <definedName name="_s6_3" hidden="1">{"TAB1",#N/A,TRUE,"GENERAL";"TAB2",#N/A,TRUE,"GENERAL";"TAB3",#N/A,TRUE,"GENERAL";"TAB4",#N/A,TRUE,"GENERAL";"TAB5",#N/A,TRUE,"GENERAL"}</definedName>
    <definedName name="_s7" hidden="1">{"via1",#N/A,TRUE,"general";"via2",#N/A,TRUE,"general";"via3",#N/A,TRUE,"general"}</definedName>
    <definedName name="_s7_1" hidden="1">{"via1",#N/A,TRUE,"general";"via2",#N/A,TRUE,"general";"via3",#N/A,TRUE,"general"}</definedName>
    <definedName name="_s7_2" hidden="1">{"via1",#N/A,TRUE,"general";"via2",#N/A,TRUE,"general";"via3",#N/A,TRUE,"general"}</definedName>
    <definedName name="_s7_3" hidden="1">{"via1",#N/A,TRUE,"general";"via2",#N/A,TRUE,"general";"via3",#N/A,TRUE,"general"}</definedName>
    <definedName name="_SBC1">[3]INV!$A$12:$D$15</definedName>
    <definedName name="_SBC3">[3]INV!$F$12:$I$15</definedName>
    <definedName name="_SBC5">[3]INV!$K$12:$N$15</definedName>
    <definedName name="_Sort" hidden="1">#REF!</definedName>
    <definedName name="_Sort1" hidden="1">#REF!</definedName>
    <definedName name="_srn001">#REF!</definedName>
    <definedName name="_t3" hidden="1">{"TAB1",#N/A,TRUE,"GENERAL";"TAB2",#N/A,TRUE,"GENERAL";"TAB3",#N/A,TRUE,"GENERAL";"TAB4",#N/A,TRUE,"GENERAL";"TAB5",#N/A,TRUE,"GENERAL"}</definedName>
    <definedName name="_t3_1" hidden="1">{"TAB1",#N/A,TRUE,"GENERAL";"TAB2",#N/A,TRUE,"GENERAL";"TAB3",#N/A,TRUE,"GENERAL";"TAB4",#N/A,TRUE,"GENERAL";"TAB5",#N/A,TRUE,"GENERAL"}</definedName>
    <definedName name="_t3_2" hidden="1">{"TAB1",#N/A,TRUE,"GENERAL";"TAB2",#N/A,TRUE,"GENERAL";"TAB3",#N/A,TRUE,"GENERAL";"TAB4",#N/A,TRUE,"GENERAL";"TAB5",#N/A,TRUE,"GENERAL"}</definedName>
    <definedName name="_t3_3" hidden="1">{"TAB1",#N/A,TRUE,"GENERAL";"TAB2",#N/A,TRUE,"GENERAL";"TAB3",#N/A,TRUE,"GENERAL";"TAB4",#N/A,TRUE,"GENERAL";"TAB5",#N/A,TRUE,"GENERAL"}</definedName>
    <definedName name="_t4" hidden="1">{"via1",#N/A,TRUE,"general";"via2",#N/A,TRUE,"general";"via3",#N/A,TRUE,"general"}</definedName>
    <definedName name="_t4_1" hidden="1">{"via1",#N/A,TRUE,"general";"via2",#N/A,TRUE,"general";"via3",#N/A,TRUE,"general"}</definedName>
    <definedName name="_t4_2" hidden="1">{"via1",#N/A,TRUE,"general";"via2",#N/A,TRUE,"general";"via3",#N/A,TRUE,"general"}</definedName>
    <definedName name="_t4_3" hidden="1">{"via1",#N/A,TRUE,"general";"via2",#N/A,TRUE,"general";"via3",#N/A,TRUE,"general"}</definedName>
    <definedName name="_t5" hidden="1">{"TAB1",#N/A,TRUE,"GENERAL";"TAB2",#N/A,TRUE,"GENERAL";"TAB3",#N/A,TRUE,"GENERAL";"TAB4",#N/A,TRUE,"GENERAL";"TAB5",#N/A,TRUE,"GENERAL"}</definedName>
    <definedName name="_t5_1" hidden="1">{"TAB1",#N/A,TRUE,"GENERAL";"TAB2",#N/A,TRUE,"GENERAL";"TAB3",#N/A,TRUE,"GENERAL";"TAB4",#N/A,TRUE,"GENERAL";"TAB5",#N/A,TRUE,"GENERAL"}</definedName>
    <definedName name="_t5_2" hidden="1">{"TAB1",#N/A,TRUE,"GENERAL";"TAB2",#N/A,TRUE,"GENERAL";"TAB3",#N/A,TRUE,"GENERAL";"TAB4",#N/A,TRUE,"GENERAL";"TAB5",#N/A,TRUE,"GENERAL"}</definedName>
    <definedName name="_t5_3" hidden="1">{"TAB1",#N/A,TRUE,"GENERAL";"TAB2",#N/A,TRUE,"GENERAL";"TAB3",#N/A,TRUE,"GENERAL";"TAB4",#N/A,TRUE,"GENERAL";"TAB5",#N/A,TRUE,"GENERAL"}</definedName>
    <definedName name="_t6" hidden="1">{"via1",#N/A,TRUE,"general";"via2",#N/A,TRUE,"general";"via3",#N/A,TRUE,"general"}</definedName>
    <definedName name="_t6_1" hidden="1">{"via1",#N/A,TRUE,"general";"via2",#N/A,TRUE,"general";"via3",#N/A,TRUE,"general"}</definedName>
    <definedName name="_t6_2" hidden="1">{"via1",#N/A,TRUE,"general";"via2",#N/A,TRUE,"general";"via3",#N/A,TRUE,"general"}</definedName>
    <definedName name="_t6_3" hidden="1">{"via1",#N/A,TRUE,"general";"via2",#N/A,TRUE,"general";"via3",#N/A,TRUE,"general"}</definedName>
    <definedName name="_t66" hidden="1">{"TAB1",#N/A,TRUE,"GENERAL";"TAB2",#N/A,TRUE,"GENERAL";"TAB3",#N/A,TRUE,"GENERAL";"TAB4",#N/A,TRUE,"GENERAL";"TAB5",#N/A,TRUE,"GENERAL"}</definedName>
    <definedName name="_t66_1" hidden="1">{"TAB1",#N/A,TRUE,"GENERAL";"TAB2",#N/A,TRUE,"GENERAL";"TAB3",#N/A,TRUE,"GENERAL";"TAB4",#N/A,TRUE,"GENERAL";"TAB5",#N/A,TRUE,"GENERAL"}</definedName>
    <definedName name="_t66_2" hidden="1">{"TAB1",#N/A,TRUE,"GENERAL";"TAB2",#N/A,TRUE,"GENERAL";"TAB3",#N/A,TRUE,"GENERAL";"TAB4",#N/A,TRUE,"GENERAL";"TAB5",#N/A,TRUE,"GENERAL"}</definedName>
    <definedName name="_t66_3" hidden="1">{"TAB1",#N/A,TRUE,"GENERAL";"TAB2",#N/A,TRUE,"GENERAL";"TAB3",#N/A,TRUE,"GENERAL";"TAB4",#N/A,TRUE,"GENERAL";"TAB5",#N/A,TRUE,"GENERAL"}</definedName>
    <definedName name="_t7" hidden="1">{"via1",#N/A,TRUE,"general";"via2",#N/A,TRUE,"general";"via3",#N/A,TRUE,"general"}</definedName>
    <definedName name="_t7_1" hidden="1">{"via1",#N/A,TRUE,"general";"via2",#N/A,TRUE,"general";"via3",#N/A,TRUE,"general"}</definedName>
    <definedName name="_t7_2" hidden="1">{"via1",#N/A,TRUE,"general";"via2",#N/A,TRUE,"general";"via3",#N/A,TRUE,"general"}</definedName>
    <definedName name="_t7_3" hidden="1">{"via1",#N/A,TRUE,"general";"via2",#N/A,TRUE,"general";"via3",#N/A,TRUE,"general"}</definedName>
    <definedName name="_t77" hidden="1">{"TAB1",#N/A,TRUE,"GENERAL";"TAB2",#N/A,TRUE,"GENERAL";"TAB3",#N/A,TRUE,"GENERAL";"TAB4",#N/A,TRUE,"GENERAL";"TAB5",#N/A,TRUE,"GENERAL"}</definedName>
    <definedName name="_t77_1" hidden="1">{"TAB1",#N/A,TRUE,"GENERAL";"TAB2",#N/A,TRUE,"GENERAL";"TAB3",#N/A,TRUE,"GENERAL";"TAB4",#N/A,TRUE,"GENERAL";"TAB5",#N/A,TRUE,"GENERAL"}</definedName>
    <definedName name="_t77_2" hidden="1">{"TAB1",#N/A,TRUE,"GENERAL";"TAB2",#N/A,TRUE,"GENERAL";"TAB3",#N/A,TRUE,"GENERAL";"TAB4",#N/A,TRUE,"GENERAL";"TAB5",#N/A,TRUE,"GENERAL"}</definedName>
    <definedName name="_t77_3" hidden="1">{"TAB1",#N/A,TRUE,"GENERAL";"TAB2",#N/A,TRUE,"GENERAL";"TAB3",#N/A,TRUE,"GENERAL";"TAB4",#N/A,TRUE,"GENERAL";"TAB5",#N/A,TRUE,"GENERAL"}</definedName>
    <definedName name="_t8" hidden="1">{"TAB1",#N/A,TRUE,"GENERAL";"TAB2",#N/A,TRUE,"GENERAL";"TAB3",#N/A,TRUE,"GENERAL";"TAB4",#N/A,TRUE,"GENERAL";"TAB5",#N/A,TRUE,"GENERAL"}</definedName>
    <definedName name="_t8_1" hidden="1">{"TAB1",#N/A,TRUE,"GENERAL";"TAB2",#N/A,TRUE,"GENERAL";"TAB3",#N/A,TRUE,"GENERAL";"TAB4",#N/A,TRUE,"GENERAL";"TAB5",#N/A,TRUE,"GENERAL"}</definedName>
    <definedName name="_t8_2" hidden="1">{"TAB1",#N/A,TRUE,"GENERAL";"TAB2",#N/A,TRUE,"GENERAL";"TAB3",#N/A,TRUE,"GENERAL";"TAB4",#N/A,TRUE,"GENERAL";"TAB5",#N/A,TRUE,"GENERAL"}</definedName>
    <definedName name="_t8_3" hidden="1">{"TAB1",#N/A,TRUE,"GENERAL";"TAB2",#N/A,TRUE,"GENERAL";"TAB3",#N/A,TRUE,"GENERAL";"TAB4",#N/A,TRUE,"GENERAL";"TAB5",#N/A,TRUE,"GENERAL"}</definedName>
    <definedName name="_t88" hidden="1">{"via1",#N/A,TRUE,"general";"via2",#N/A,TRUE,"general";"via3",#N/A,TRUE,"general"}</definedName>
    <definedName name="_t88_1" hidden="1">{"via1",#N/A,TRUE,"general";"via2",#N/A,TRUE,"general";"via3",#N/A,TRUE,"general"}</definedName>
    <definedName name="_t88_2" hidden="1">{"via1",#N/A,TRUE,"general";"via2",#N/A,TRUE,"general";"via3",#N/A,TRUE,"general"}</definedName>
    <definedName name="_t88_3" hidden="1">{"via1",#N/A,TRUE,"general";"via2",#N/A,TRUE,"general";"via3",#N/A,TRUE,"general"}</definedName>
    <definedName name="_t9" hidden="1">{"TAB1",#N/A,TRUE,"GENERAL";"TAB2",#N/A,TRUE,"GENERAL";"TAB3",#N/A,TRUE,"GENERAL";"TAB4",#N/A,TRUE,"GENERAL";"TAB5",#N/A,TRUE,"GENERAL"}</definedName>
    <definedName name="_t9_1" hidden="1">{"TAB1",#N/A,TRUE,"GENERAL";"TAB2",#N/A,TRUE,"GENERAL";"TAB3",#N/A,TRUE,"GENERAL";"TAB4",#N/A,TRUE,"GENERAL";"TAB5",#N/A,TRUE,"GENERAL"}</definedName>
    <definedName name="_t9_2" hidden="1">{"TAB1",#N/A,TRUE,"GENERAL";"TAB2",#N/A,TRUE,"GENERAL";"TAB3",#N/A,TRUE,"GENERAL";"TAB4",#N/A,TRUE,"GENERAL";"TAB5",#N/A,TRUE,"GENERAL"}</definedName>
    <definedName name="_t9_3" hidden="1">{"TAB1",#N/A,TRUE,"GENERAL";"TAB2",#N/A,TRUE,"GENERAL";"TAB3",#N/A,TRUE,"GENERAL";"TAB4",#N/A,TRUE,"GENERAL";"TAB5",#N/A,TRUE,"GENERAL"}</definedName>
    <definedName name="_t99" hidden="1">{"via1",#N/A,TRUE,"general";"via2",#N/A,TRUE,"general";"via3",#N/A,TRUE,"general"}</definedName>
    <definedName name="_t99_1" hidden="1">{"via1",#N/A,TRUE,"general";"via2",#N/A,TRUE,"general";"via3",#N/A,TRUE,"general"}</definedName>
    <definedName name="_t99_2" hidden="1">{"via1",#N/A,TRUE,"general";"via2",#N/A,TRUE,"general";"via3",#N/A,TRUE,"general"}</definedName>
    <definedName name="_t99_3" hidden="1">{"via1",#N/A,TRUE,"general";"via2",#N/A,TRUE,"general";"via3",#N/A,TRUE,"general"}</definedName>
    <definedName name="_tub91">[8]PrecRec!$D$45</definedName>
    <definedName name="_u4" hidden="1">{"TAB1",#N/A,TRUE,"GENERAL";"TAB2",#N/A,TRUE,"GENERAL";"TAB3",#N/A,TRUE,"GENERAL";"TAB4",#N/A,TRUE,"GENERAL";"TAB5",#N/A,TRUE,"GENERAL"}</definedName>
    <definedName name="_u4_1" hidden="1">{"TAB1",#N/A,TRUE,"GENERAL";"TAB2",#N/A,TRUE,"GENERAL";"TAB3",#N/A,TRUE,"GENERAL";"TAB4",#N/A,TRUE,"GENERAL";"TAB5",#N/A,TRUE,"GENERAL"}</definedName>
    <definedName name="_u4_2" hidden="1">{"TAB1",#N/A,TRUE,"GENERAL";"TAB2",#N/A,TRUE,"GENERAL";"TAB3",#N/A,TRUE,"GENERAL";"TAB4",#N/A,TRUE,"GENERAL";"TAB5",#N/A,TRUE,"GENERAL"}</definedName>
    <definedName name="_u4_3" hidden="1">{"TAB1",#N/A,TRUE,"GENERAL";"TAB2",#N/A,TRUE,"GENERAL";"TAB3",#N/A,TRUE,"GENERAL";"TAB4",#N/A,TRUE,"GENERAL";"TAB5",#N/A,TRUE,"GENERAL"}</definedName>
    <definedName name="_u5" hidden="1">{"TAB1",#N/A,TRUE,"GENERAL";"TAB2",#N/A,TRUE,"GENERAL";"TAB3",#N/A,TRUE,"GENERAL";"TAB4",#N/A,TRUE,"GENERAL";"TAB5",#N/A,TRUE,"GENERAL"}</definedName>
    <definedName name="_u5_1" hidden="1">{"TAB1",#N/A,TRUE,"GENERAL";"TAB2",#N/A,TRUE,"GENERAL";"TAB3",#N/A,TRUE,"GENERAL";"TAB4",#N/A,TRUE,"GENERAL";"TAB5",#N/A,TRUE,"GENERAL"}</definedName>
    <definedName name="_u5_2" hidden="1">{"TAB1",#N/A,TRUE,"GENERAL";"TAB2",#N/A,TRUE,"GENERAL";"TAB3",#N/A,TRUE,"GENERAL";"TAB4",#N/A,TRUE,"GENERAL";"TAB5",#N/A,TRUE,"GENERAL"}</definedName>
    <definedName name="_u5_3" hidden="1">{"TAB1",#N/A,TRUE,"GENERAL";"TAB2",#N/A,TRUE,"GENERAL";"TAB3",#N/A,TRUE,"GENERAL";"TAB4",#N/A,TRUE,"GENERAL";"TAB5",#N/A,TRUE,"GENERAL"}</definedName>
    <definedName name="_u6" hidden="1">{"TAB1",#N/A,TRUE,"GENERAL";"TAB2",#N/A,TRUE,"GENERAL";"TAB3",#N/A,TRUE,"GENERAL";"TAB4",#N/A,TRUE,"GENERAL";"TAB5",#N/A,TRUE,"GENERAL"}</definedName>
    <definedName name="_u6_1" hidden="1">{"TAB1",#N/A,TRUE,"GENERAL";"TAB2",#N/A,TRUE,"GENERAL";"TAB3",#N/A,TRUE,"GENERAL";"TAB4",#N/A,TRUE,"GENERAL";"TAB5",#N/A,TRUE,"GENERAL"}</definedName>
    <definedName name="_u6_2" hidden="1">{"TAB1",#N/A,TRUE,"GENERAL";"TAB2",#N/A,TRUE,"GENERAL";"TAB3",#N/A,TRUE,"GENERAL";"TAB4",#N/A,TRUE,"GENERAL";"TAB5",#N/A,TRUE,"GENERAL"}</definedName>
    <definedName name="_u6_3" hidden="1">{"TAB1",#N/A,TRUE,"GENERAL";"TAB2",#N/A,TRUE,"GENERAL";"TAB3",#N/A,TRUE,"GENERAL";"TAB4",#N/A,TRUE,"GENERAL";"TAB5",#N/A,TRUE,"GENERAL"}</definedName>
    <definedName name="_u7" hidden="1">{"via1",#N/A,TRUE,"general";"via2",#N/A,TRUE,"general";"via3",#N/A,TRUE,"general"}</definedName>
    <definedName name="_u7_1" hidden="1">{"via1",#N/A,TRUE,"general";"via2",#N/A,TRUE,"general";"via3",#N/A,TRUE,"general"}</definedName>
    <definedName name="_u7_2" hidden="1">{"via1",#N/A,TRUE,"general";"via2",#N/A,TRUE,"general";"via3",#N/A,TRUE,"general"}</definedName>
    <definedName name="_u7_3" hidden="1">{"via1",#N/A,TRUE,"general";"via2",#N/A,TRUE,"general";"via3",#N/A,TRUE,"general"}</definedName>
    <definedName name="_u8" hidden="1">{"TAB1",#N/A,TRUE,"GENERAL";"TAB2",#N/A,TRUE,"GENERAL";"TAB3",#N/A,TRUE,"GENERAL";"TAB4",#N/A,TRUE,"GENERAL";"TAB5",#N/A,TRUE,"GENERAL"}</definedName>
    <definedName name="_u8_1" hidden="1">{"TAB1",#N/A,TRUE,"GENERAL";"TAB2",#N/A,TRUE,"GENERAL";"TAB3",#N/A,TRUE,"GENERAL";"TAB4",#N/A,TRUE,"GENERAL";"TAB5",#N/A,TRUE,"GENERAL"}</definedName>
    <definedName name="_u8_2" hidden="1">{"TAB1",#N/A,TRUE,"GENERAL";"TAB2",#N/A,TRUE,"GENERAL";"TAB3",#N/A,TRUE,"GENERAL";"TAB4",#N/A,TRUE,"GENERAL";"TAB5",#N/A,TRUE,"GENERAL"}</definedName>
    <definedName name="_u8_3" hidden="1">{"TAB1",#N/A,TRUE,"GENERAL";"TAB2",#N/A,TRUE,"GENERAL";"TAB3",#N/A,TRUE,"GENERAL";"TAB4",#N/A,TRUE,"GENERAL";"TAB5",#N/A,TRUE,"GENERAL"}</definedName>
    <definedName name="_u9" hidden="1">{"TAB1",#N/A,TRUE,"GENERAL";"TAB2",#N/A,TRUE,"GENERAL";"TAB3",#N/A,TRUE,"GENERAL";"TAB4",#N/A,TRUE,"GENERAL";"TAB5",#N/A,TRUE,"GENERAL"}</definedName>
    <definedName name="_u9_1" hidden="1">{"TAB1",#N/A,TRUE,"GENERAL";"TAB2",#N/A,TRUE,"GENERAL";"TAB3",#N/A,TRUE,"GENERAL";"TAB4",#N/A,TRUE,"GENERAL";"TAB5",#N/A,TRUE,"GENERAL"}</definedName>
    <definedName name="_u9_2" hidden="1">{"TAB1",#N/A,TRUE,"GENERAL";"TAB2",#N/A,TRUE,"GENERAL";"TAB3",#N/A,TRUE,"GENERAL";"TAB4",#N/A,TRUE,"GENERAL";"TAB5",#N/A,TRUE,"GENERAL"}</definedName>
    <definedName name="_u9_3" hidden="1">{"TAB1",#N/A,TRUE,"GENERAL";"TAB2",#N/A,TRUE,"GENERAL";"TAB3",#N/A,TRUE,"GENERAL";"TAB4",#N/A,TRUE,"GENERAL";"TAB5",#N/A,TRUE,"GENERAL"}</definedName>
    <definedName name="_ur7" hidden="1">{"TAB1",#N/A,TRUE,"GENERAL";"TAB2",#N/A,TRUE,"GENERAL";"TAB3",#N/A,TRUE,"GENERAL";"TAB4",#N/A,TRUE,"GENERAL";"TAB5",#N/A,TRUE,"GENERAL"}</definedName>
    <definedName name="_ur7_1" hidden="1">{"TAB1",#N/A,TRUE,"GENERAL";"TAB2",#N/A,TRUE,"GENERAL";"TAB3",#N/A,TRUE,"GENERAL";"TAB4",#N/A,TRUE,"GENERAL";"TAB5",#N/A,TRUE,"GENERAL"}</definedName>
    <definedName name="_ur7_2" hidden="1">{"TAB1",#N/A,TRUE,"GENERAL";"TAB2",#N/A,TRUE,"GENERAL";"TAB3",#N/A,TRUE,"GENERAL";"TAB4",#N/A,TRUE,"GENERAL";"TAB5",#N/A,TRUE,"GENERAL"}</definedName>
    <definedName name="_ur7_3" hidden="1">{"TAB1",#N/A,TRUE,"GENERAL";"TAB2",#N/A,TRUE,"GENERAL";"TAB3",#N/A,TRUE,"GENERAL";"TAB4",#N/A,TRUE,"GENERAL";"TAB5",#N/A,TRUE,"GENERAL"}</definedName>
    <definedName name="_v2" hidden="1">{"via1",#N/A,TRUE,"general";"via2",#N/A,TRUE,"general";"via3",#N/A,TRUE,"general"}</definedName>
    <definedName name="_v2_1" hidden="1">{"via1",#N/A,TRUE,"general";"via2",#N/A,TRUE,"general";"via3",#N/A,TRUE,"general"}</definedName>
    <definedName name="_v2_2" hidden="1">{"via1",#N/A,TRUE,"general";"via2",#N/A,TRUE,"general";"via3",#N/A,TRUE,"general"}</definedName>
    <definedName name="_v2_3" hidden="1">{"via1",#N/A,TRUE,"general";"via2",#N/A,TRUE,"general";"via3",#N/A,TRUE,"general"}</definedName>
    <definedName name="_v3" hidden="1">{"TAB1",#N/A,TRUE,"GENERAL";"TAB2",#N/A,TRUE,"GENERAL";"TAB3",#N/A,TRUE,"GENERAL";"TAB4",#N/A,TRUE,"GENERAL";"TAB5",#N/A,TRUE,"GENERAL"}</definedName>
    <definedName name="_v3_1" hidden="1">{"TAB1",#N/A,TRUE,"GENERAL";"TAB2",#N/A,TRUE,"GENERAL";"TAB3",#N/A,TRUE,"GENERAL";"TAB4",#N/A,TRUE,"GENERAL";"TAB5",#N/A,TRUE,"GENERAL"}</definedName>
    <definedName name="_v3_2" hidden="1">{"TAB1",#N/A,TRUE,"GENERAL";"TAB2",#N/A,TRUE,"GENERAL";"TAB3",#N/A,TRUE,"GENERAL";"TAB4",#N/A,TRUE,"GENERAL";"TAB5",#N/A,TRUE,"GENERAL"}</definedName>
    <definedName name="_v3_3" hidden="1">{"TAB1",#N/A,TRUE,"GENERAL";"TAB2",#N/A,TRUE,"GENERAL";"TAB3",#N/A,TRUE,"GENERAL";"TAB4",#N/A,TRUE,"GENERAL";"TAB5",#N/A,TRUE,"GENERAL"}</definedName>
    <definedName name="_v4" hidden="1">{"TAB1",#N/A,TRUE,"GENERAL";"TAB2",#N/A,TRUE,"GENERAL";"TAB3",#N/A,TRUE,"GENERAL";"TAB4",#N/A,TRUE,"GENERAL";"TAB5",#N/A,TRUE,"GENERAL"}</definedName>
    <definedName name="_v4_1" hidden="1">{"TAB1",#N/A,TRUE,"GENERAL";"TAB2",#N/A,TRUE,"GENERAL";"TAB3",#N/A,TRUE,"GENERAL";"TAB4",#N/A,TRUE,"GENERAL";"TAB5",#N/A,TRUE,"GENERAL"}</definedName>
    <definedName name="_v4_2" hidden="1">{"TAB1",#N/A,TRUE,"GENERAL";"TAB2",#N/A,TRUE,"GENERAL";"TAB3",#N/A,TRUE,"GENERAL";"TAB4",#N/A,TRUE,"GENERAL";"TAB5",#N/A,TRUE,"GENERAL"}</definedName>
    <definedName name="_v4_3" hidden="1">{"TAB1",#N/A,TRUE,"GENERAL";"TAB2",#N/A,TRUE,"GENERAL";"TAB3",#N/A,TRUE,"GENERAL";"TAB4",#N/A,TRUE,"GENERAL";"TAB5",#N/A,TRUE,"GENERAL"}</definedName>
    <definedName name="_v5" hidden="1">{"TAB1",#N/A,TRUE,"GENERAL";"TAB2",#N/A,TRUE,"GENERAL";"TAB3",#N/A,TRUE,"GENERAL";"TAB4",#N/A,TRUE,"GENERAL";"TAB5",#N/A,TRUE,"GENERAL"}</definedName>
    <definedName name="_v5_1" hidden="1">{"TAB1",#N/A,TRUE,"GENERAL";"TAB2",#N/A,TRUE,"GENERAL";"TAB3",#N/A,TRUE,"GENERAL";"TAB4",#N/A,TRUE,"GENERAL";"TAB5",#N/A,TRUE,"GENERAL"}</definedName>
    <definedName name="_v5_2" hidden="1">{"TAB1",#N/A,TRUE,"GENERAL";"TAB2",#N/A,TRUE,"GENERAL";"TAB3",#N/A,TRUE,"GENERAL";"TAB4",#N/A,TRUE,"GENERAL";"TAB5",#N/A,TRUE,"GENERAL"}</definedName>
    <definedName name="_v5_3" hidden="1">{"TAB1",#N/A,TRUE,"GENERAL";"TAB2",#N/A,TRUE,"GENERAL";"TAB3",#N/A,TRUE,"GENERAL";"TAB4",#N/A,TRUE,"GENERAL";"TAB5",#N/A,TRUE,"GENERAL"}</definedName>
    <definedName name="_v6" hidden="1">{"TAB1",#N/A,TRUE,"GENERAL";"TAB2",#N/A,TRUE,"GENERAL";"TAB3",#N/A,TRUE,"GENERAL";"TAB4",#N/A,TRUE,"GENERAL";"TAB5",#N/A,TRUE,"GENERAL"}</definedName>
    <definedName name="_v6_1" hidden="1">{"TAB1",#N/A,TRUE,"GENERAL";"TAB2",#N/A,TRUE,"GENERAL";"TAB3",#N/A,TRUE,"GENERAL";"TAB4",#N/A,TRUE,"GENERAL";"TAB5",#N/A,TRUE,"GENERAL"}</definedName>
    <definedName name="_v6_2" hidden="1">{"TAB1",#N/A,TRUE,"GENERAL";"TAB2",#N/A,TRUE,"GENERAL";"TAB3",#N/A,TRUE,"GENERAL";"TAB4",#N/A,TRUE,"GENERAL";"TAB5",#N/A,TRUE,"GENERAL"}</definedName>
    <definedName name="_v6_3" hidden="1">{"TAB1",#N/A,TRUE,"GENERAL";"TAB2",#N/A,TRUE,"GENERAL";"TAB3",#N/A,TRUE,"GENERAL";"TAB4",#N/A,TRUE,"GENERAL";"TAB5",#N/A,TRUE,"GENERAL"}</definedName>
    <definedName name="_v7" hidden="1">{"via1",#N/A,TRUE,"general";"via2",#N/A,TRUE,"general";"via3",#N/A,TRUE,"general"}</definedName>
    <definedName name="_v7_1" hidden="1">{"via1",#N/A,TRUE,"general";"via2",#N/A,TRUE,"general";"via3",#N/A,TRUE,"general"}</definedName>
    <definedName name="_v7_2" hidden="1">{"via1",#N/A,TRUE,"general";"via2",#N/A,TRUE,"general";"via3",#N/A,TRUE,"general"}</definedName>
    <definedName name="_v7_3" hidden="1">{"via1",#N/A,TRUE,"general";"via2",#N/A,TRUE,"general";"via3",#N/A,TRUE,"general"}</definedName>
    <definedName name="_v8" hidden="1">{"TAB1",#N/A,TRUE,"GENERAL";"TAB2",#N/A,TRUE,"GENERAL";"TAB3",#N/A,TRUE,"GENERAL";"TAB4",#N/A,TRUE,"GENERAL";"TAB5",#N/A,TRUE,"GENERAL"}</definedName>
    <definedName name="_v8_1" hidden="1">{"TAB1",#N/A,TRUE,"GENERAL";"TAB2",#N/A,TRUE,"GENERAL";"TAB3",#N/A,TRUE,"GENERAL";"TAB4",#N/A,TRUE,"GENERAL";"TAB5",#N/A,TRUE,"GENERAL"}</definedName>
    <definedName name="_v8_2" hidden="1">{"TAB1",#N/A,TRUE,"GENERAL";"TAB2",#N/A,TRUE,"GENERAL";"TAB3",#N/A,TRUE,"GENERAL";"TAB4",#N/A,TRUE,"GENERAL";"TAB5",#N/A,TRUE,"GENERAL"}</definedName>
    <definedName name="_v8_3" hidden="1">{"TAB1",#N/A,TRUE,"GENERAL";"TAB2",#N/A,TRUE,"GENERAL";"TAB3",#N/A,TRUE,"GENERAL";"TAB4",#N/A,TRUE,"GENERAL";"TAB5",#N/A,TRUE,"GENERAL"}</definedName>
    <definedName name="_v9" hidden="1">{"TAB1",#N/A,TRUE,"GENERAL";"TAB2",#N/A,TRUE,"GENERAL";"TAB3",#N/A,TRUE,"GENERAL";"TAB4",#N/A,TRUE,"GENERAL";"TAB5",#N/A,TRUE,"GENERAL"}</definedName>
    <definedName name="_v9_1" hidden="1">{"TAB1",#N/A,TRUE,"GENERAL";"TAB2",#N/A,TRUE,"GENERAL";"TAB3",#N/A,TRUE,"GENERAL";"TAB4",#N/A,TRUE,"GENERAL";"TAB5",#N/A,TRUE,"GENERAL"}</definedName>
    <definedName name="_v9_2" hidden="1">{"TAB1",#N/A,TRUE,"GENERAL";"TAB2",#N/A,TRUE,"GENERAL";"TAB3",#N/A,TRUE,"GENERAL";"TAB4",#N/A,TRUE,"GENERAL";"TAB5",#N/A,TRUE,"GENERAL"}</definedName>
    <definedName name="_v9_3" hidden="1">{"TAB1",#N/A,TRUE,"GENERAL";"TAB2",#N/A,TRUE,"GENERAL";"TAB3",#N/A,TRUE,"GENERAL";"TAB4",#N/A,TRUE,"GENERAL";"TAB5",#N/A,TRUE,"GENERAL"}</definedName>
    <definedName name="_vfv4" hidden="1">{"via1",#N/A,TRUE,"general";"via2",#N/A,TRUE,"general";"via3",#N/A,TRUE,"general"}</definedName>
    <definedName name="_vfv4_1" hidden="1">{"via1",#N/A,TRUE,"general";"via2",#N/A,TRUE,"general";"via3",#N/A,TRUE,"general"}</definedName>
    <definedName name="_vfv4_2" hidden="1">{"via1",#N/A,TRUE,"general";"via2",#N/A,TRUE,"general";"via3",#N/A,TRUE,"general"}</definedName>
    <definedName name="_vfv4_3" hidden="1">{"via1",#N/A,TRUE,"general";"via2",#N/A,TRUE,"general";"via3",#N/A,TRUE,"general"}</definedName>
    <definedName name="_x1" hidden="1">{"TAB1",#N/A,TRUE,"GENERAL";"TAB2",#N/A,TRUE,"GENERAL";"TAB3",#N/A,TRUE,"GENERAL";"TAB4",#N/A,TRUE,"GENERAL";"TAB5",#N/A,TRUE,"GENERAL"}</definedName>
    <definedName name="_x1_1" hidden="1">{"TAB1",#N/A,TRUE,"GENERAL";"TAB2",#N/A,TRUE,"GENERAL";"TAB3",#N/A,TRUE,"GENERAL";"TAB4",#N/A,TRUE,"GENERAL";"TAB5",#N/A,TRUE,"GENERAL"}</definedName>
    <definedName name="_x1_2" hidden="1">{"TAB1",#N/A,TRUE,"GENERAL";"TAB2",#N/A,TRUE,"GENERAL";"TAB3",#N/A,TRUE,"GENERAL";"TAB4",#N/A,TRUE,"GENERAL";"TAB5",#N/A,TRUE,"GENERAL"}</definedName>
    <definedName name="_x1_3" hidden="1">{"TAB1",#N/A,TRUE,"GENERAL";"TAB2",#N/A,TRUE,"GENERAL";"TAB3",#N/A,TRUE,"GENERAL";"TAB4",#N/A,TRUE,"GENERAL";"TAB5",#N/A,TRUE,"GENERAL"}</definedName>
    <definedName name="_x2" hidden="1">{"via1",#N/A,TRUE,"general";"via2",#N/A,TRUE,"general";"via3",#N/A,TRUE,"general"}</definedName>
    <definedName name="_x2_1" hidden="1">{"via1",#N/A,TRUE,"general";"via2",#N/A,TRUE,"general";"via3",#N/A,TRUE,"general"}</definedName>
    <definedName name="_x2_2" hidden="1">{"via1",#N/A,TRUE,"general";"via2",#N/A,TRUE,"general";"via3",#N/A,TRUE,"general"}</definedName>
    <definedName name="_x2_3" hidden="1">{"via1",#N/A,TRUE,"general";"via2",#N/A,TRUE,"general";"via3",#N/A,TRUE,"general"}</definedName>
    <definedName name="_x3" hidden="1">{"via1",#N/A,TRUE,"general";"via2",#N/A,TRUE,"general";"via3",#N/A,TRUE,"general"}</definedName>
    <definedName name="_x3_1" hidden="1">{"via1",#N/A,TRUE,"general";"via2",#N/A,TRUE,"general";"via3",#N/A,TRUE,"general"}</definedName>
    <definedName name="_x3_2" hidden="1">{"via1",#N/A,TRUE,"general";"via2",#N/A,TRUE,"general";"via3",#N/A,TRUE,"general"}</definedName>
    <definedName name="_x3_3" hidden="1">{"via1",#N/A,TRUE,"general";"via2",#N/A,TRUE,"general";"via3",#N/A,TRUE,"general"}</definedName>
    <definedName name="_x4" hidden="1">{"via1",#N/A,TRUE,"general";"via2",#N/A,TRUE,"general";"via3",#N/A,TRUE,"general"}</definedName>
    <definedName name="_x4_1" hidden="1">{"via1",#N/A,TRUE,"general";"via2",#N/A,TRUE,"general";"via3",#N/A,TRUE,"general"}</definedName>
    <definedName name="_x4_2" hidden="1">{"via1",#N/A,TRUE,"general";"via2",#N/A,TRUE,"general";"via3",#N/A,TRUE,"general"}</definedName>
    <definedName name="_x4_3" hidden="1">{"via1",#N/A,TRUE,"general";"via2",#N/A,TRUE,"general";"via3",#N/A,TRUE,"general"}</definedName>
    <definedName name="_x5" hidden="1">{"TAB1",#N/A,TRUE,"GENERAL";"TAB2",#N/A,TRUE,"GENERAL";"TAB3",#N/A,TRUE,"GENERAL";"TAB4",#N/A,TRUE,"GENERAL";"TAB5",#N/A,TRUE,"GENERAL"}</definedName>
    <definedName name="_x5_1" hidden="1">{"TAB1",#N/A,TRUE,"GENERAL";"TAB2",#N/A,TRUE,"GENERAL";"TAB3",#N/A,TRUE,"GENERAL";"TAB4",#N/A,TRUE,"GENERAL";"TAB5",#N/A,TRUE,"GENERAL"}</definedName>
    <definedName name="_x5_2" hidden="1">{"TAB1",#N/A,TRUE,"GENERAL";"TAB2",#N/A,TRUE,"GENERAL";"TAB3",#N/A,TRUE,"GENERAL";"TAB4",#N/A,TRUE,"GENERAL";"TAB5",#N/A,TRUE,"GENERAL"}</definedName>
    <definedName name="_x5_3" hidden="1">{"TAB1",#N/A,TRUE,"GENERAL";"TAB2",#N/A,TRUE,"GENERAL";"TAB3",#N/A,TRUE,"GENERAL";"TAB4",#N/A,TRUE,"GENERAL";"TAB5",#N/A,TRUE,"GENERAL"}</definedName>
    <definedName name="_x6" hidden="1">{"TAB1",#N/A,TRUE,"GENERAL";"TAB2",#N/A,TRUE,"GENERAL";"TAB3",#N/A,TRUE,"GENERAL";"TAB4",#N/A,TRUE,"GENERAL";"TAB5",#N/A,TRUE,"GENERAL"}</definedName>
    <definedName name="_x6_1" hidden="1">{"TAB1",#N/A,TRUE,"GENERAL";"TAB2",#N/A,TRUE,"GENERAL";"TAB3",#N/A,TRUE,"GENERAL";"TAB4",#N/A,TRUE,"GENERAL";"TAB5",#N/A,TRUE,"GENERAL"}</definedName>
    <definedName name="_x6_2" hidden="1">{"TAB1",#N/A,TRUE,"GENERAL";"TAB2",#N/A,TRUE,"GENERAL";"TAB3",#N/A,TRUE,"GENERAL";"TAB4",#N/A,TRUE,"GENERAL";"TAB5",#N/A,TRUE,"GENERAL"}</definedName>
    <definedName name="_x6_3" hidden="1">{"TAB1",#N/A,TRUE,"GENERAL";"TAB2",#N/A,TRUE,"GENERAL";"TAB3",#N/A,TRUE,"GENERAL";"TAB4",#N/A,TRUE,"GENERAL";"TAB5",#N/A,TRUE,"GENERAL"}</definedName>
    <definedName name="_x7" hidden="1">{"TAB1",#N/A,TRUE,"GENERAL";"TAB2",#N/A,TRUE,"GENERAL";"TAB3",#N/A,TRUE,"GENERAL";"TAB4",#N/A,TRUE,"GENERAL";"TAB5",#N/A,TRUE,"GENERAL"}</definedName>
    <definedName name="_x7_1" hidden="1">{"TAB1",#N/A,TRUE,"GENERAL";"TAB2",#N/A,TRUE,"GENERAL";"TAB3",#N/A,TRUE,"GENERAL";"TAB4",#N/A,TRUE,"GENERAL";"TAB5",#N/A,TRUE,"GENERAL"}</definedName>
    <definedName name="_x7_2" hidden="1">{"TAB1",#N/A,TRUE,"GENERAL";"TAB2",#N/A,TRUE,"GENERAL";"TAB3",#N/A,TRUE,"GENERAL";"TAB4",#N/A,TRUE,"GENERAL";"TAB5",#N/A,TRUE,"GENERAL"}</definedName>
    <definedName name="_x7_3" hidden="1">{"TAB1",#N/A,TRUE,"GENERAL";"TAB2",#N/A,TRUE,"GENERAL";"TAB3",#N/A,TRUE,"GENERAL";"TAB4",#N/A,TRUE,"GENERAL";"TAB5",#N/A,TRUE,"GENERAL"}</definedName>
    <definedName name="_x8" hidden="1">{"via1",#N/A,TRUE,"general";"via2",#N/A,TRUE,"general";"via3",#N/A,TRUE,"general"}</definedName>
    <definedName name="_x8_1" hidden="1">{"via1",#N/A,TRUE,"general";"via2",#N/A,TRUE,"general";"via3",#N/A,TRUE,"general"}</definedName>
    <definedName name="_x8_2" hidden="1">{"via1",#N/A,TRUE,"general";"via2",#N/A,TRUE,"general";"via3",#N/A,TRUE,"general"}</definedName>
    <definedName name="_x8_3" hidden="1">{"via1",#N/A,TRUE,"general";"via2",#N/A,TRUE,"general";"via3",#N/A,TRUE,"general"}</definedName>
    <definedName name="_x9" hidden="1">{"TAB1",#N/A,TRUE,"GENERAL";"TAB2",#N/A,TRUE,"GENERAL";"TAB3",#N/A,TRUE,"GENERAL";"TAB4",#N/A,TRUE,"GENERAL";"TAB5",#N/A,TRUE,"GENERAL"}</definedName>
    <definedName name="_x9_1" hidden="1">{"TAB1",#N/A,TRUE,"GENERAL";"TAB2",#N/A,TRUE,"GENERAL";"TAB3",#N/A,TRUE,"GENERAL";"TAB4",#N/A,TRUE,"GENERAL";"TAB5",#N/A,TRUE,"GENERAL"}</definedName>
    <definedName name="_x9_2" hidden="1">{"TAB1",#N/A,TRUE,"GENERAL";"TAB2",#N/A,TRUE,"GENERAL";"TAB3",#N/A,TRUE,"GENERAL";"TAB4",#N/A,TRUE,"GENERAL";"TAB5",#N/A,TRUE,"GENERAL"}</definedName>
    <definedName name="_x9_3" hidden="1">{"TAB1",#N/A,TRUE,"GENERAL";"TAB2",#N/A,TRUE,"GENERAL";"TAB3",#N/A,TRUE,"GENERAL";"TAB4",#N/A,TRUE,"GENERAL";"TAB5",#N/A,TRUE,"GENERAL"}</definedName>
    <definedName name="_y2" hidden="1">{"TAB1",#N/A,TRUE,"GENERAL";"TAB2",#N/A,TRUE,"GENERAL";"TAB3",#N/A,TRUE,"GENERAL";"TAB4",#N/A,TRUE,"GENERAL";"TAB5",#N/A,TRUE,"GENERAL"}</definedName>
    <definedName name="_y2_1" hidden="1">{"TAB1",#N/A,TRUE,"GENERAL";"TAB2",#N/A,TRUE,"GENERAL";"TAB3",#N/A,TRUE,"GENERAL";"TAB4",#N/A,TRUE,"GENERAL";"TAB5",#N/A,TRUE,"GENERAL"}</definedName>
    <definedName name="_y2_2" hidden="1">{"TAB1",#N/A,TRUE,"GENERAL";"TAB2",#N/A,TRUE,"GENERAL";"TAB3",#N/A,TRUE,"GENERAL";"TAB4",#N/A,TRUE,"GENERAL";"TAB5",#N/A,TRUE,"GENERAL"}</definedName>
    <definedName name="_y2_3" hidden="1">{"TAB1",#N/A,TRUE,"GENERAL";"TAB2",#N/A,TRUE,"GENERAL";"TAB3",#N/A,TRUE,"GENERAL";"TAB4",#N/A,TRUE,"GENERAL";"TAB5",#N/A,TRUE,"GENERAL"}</definedName>
    <definedName name="_y3" hidden="1">{"via1",#N/A,TRUE,"general";"via2",#N/A,TRUE,"general";"via3",#N/A,TRUE,"general"}</definedName>
    <definedName name="_y3_1" hidden="1">{"via1",#N/A,TRUE,"general";"via2",#N/A,TRUE,"general";"via3",#N/A,TRUE,"general"}</definedName>
    <definedName name="_y3_2" hidden="1">{"via1",#N/A,TRUE,"general";"via2",#N/A,TRUE,"general";"via3",#N/A,TRUE,"general"}</definedName>
    <definedName name="_y3_3" hidden="1">{"via1",#N/A,TRUE,"general";"via2",#N/A,TRUE,"general";"via3",#N/A,TRUE,"general"}</definedName>
    <definedName name="_y4" hidden="1">{"via1",#N/A,TRUE,"general";"via2",#N/A,TRUE,"general";"via3",#N/A,TRUE,"general"}</definedName>
    <definedName name="_y4_1" hidden="1">{"via1",#N/A,TRUE,"general";"via2",#N/A,TRUE,"general";"via3",#N/A,TRUE,"general"}</definedName>
    <definedName name="_y4_2" hidden="1">{"via1",#N/A,TRUE,"general";"via2",#N/A,TRUE,"general";"via3",#N/A,TRUE,"general"}</definedName>
    <definedName name="_y4_3" hidden="1">{"via1",#N/A,TRUE,"general";"via2",#N/A,TRUE,"general";"via3",#N/A,TRUE,"general"}</definedName>
    <definedName name="_y5" hidden="1">{"TAB1",#N/A,TRUE,"GENERAL";"TAB2",#N/A,TRUE,"GENERAL";"TAB3",#N/A,TRUE,"GENERAL";"TAB4",#N/A,TRUE,"GENERAL";"TAB5",#N/A,TRUE,"GENERAL"}</definedName>
    <definedName name="_y5_1" hidden="1">{"TAB1",#N/A,TRUE,"GENERAL";"TAB2",#N/A,TRUE,"GENERAL";"TAB3",#N/A,TRUE,"GENERAL";"TAB4",#N/A,TRUE,"GENERAL";"TAB5",#N/A,TRUE,"GENERAL"}</definedName>
    <definedName name="_y5_2" hidden="1">{"TAB1",#N/A,TRUE,"GENERAL";"TAB2",#N/A,TRUE,"GENERAL";"TAB3",#N/A,TRUE,"GENERAL";"TAB4",#N/A,TRUE,"GENERAL";"TAB5",#N/A,TRUE,"GENERAL"}</definedName>
    <definedName name="_y5_3" hidden="1">{"TAB1",#N/A,TRUE,"GENERAL";"TAB2",#N/A,TRUE,"GENERAL";"TAB3",#N/A,TRUE,"GENERAL";"TAB4",#N/A,TRUE,"GENERAL";"TAB5",#N/A,TRUE,"GENERAL"}</definedName>
    <definedName name="_y6" hidden="1">{"via1",#N/A,TRUE,"general";"via2",#N/A,TRUE,"general";"via3",#N/A,TRUE,"general"}</definedName>
    <definedName name="_y6_1" hidden="1">{"via1",#N/A,TRUE,"general";"via2",#N/A,TRUE,"general";"via3",#N/A,TRUE,"general"}</definedName>
    <definedName name="_y6_2" hidden="1">{"via1",#N/A,TRUE,"general";"via2",#N/A,TRUE,"general";"via3",#N/A,TRUE,"general"}</definedName>
    <definedName name="_y6_3" hidden="1">{"via1",#N/A,TRUE,"general";"via2",#N/A,TRUE,"general";"via3",#N/A,TRUE,"general"}</definedName>
    <definedName name="_y7" hidden="1">{"via1",#N/A,TRUE,"general";"via2",#N/A,TRUE,"general";"via3",#N/A,TRUE,"general"}</definedName>
    <definedName name="_y7_1" hidden="1">{"via1",#N/A,TRUE,"general";"via2",#N/A,TRUE,"general";"via3",#N/A,TRUE,"general"}</definedName>
    <definedName name="_y7_2" hidden="1">{"via1",#N/A,TRUE,"general";"via2",#N/A,TRUE,"general";"via3",#N/A,TRUE,"general"}</definedName>
    <definedName name="_y7_3" hidden="1">{"via1",#N/A,TRUE,"general";"via2",#N/A,TRUE,"general";"via3",#N/A,TRUE,"general"}</definedName>
    <definedName name="_y8" hidden="1">{"via1",#N/A,TRUE,"general";"via2",#N/A,TRUE,"general";"via3",#N/A,TRUE,"general"}</definedName>
    <definedName name="_y8_1" hidden="1">{"via1",#N/A,TRUE,"general";"via2",#N/A,TRUE,"general";"via3",#N/A,TRUE,"general"}</definedName>
    <definedName name="_y8_2" hidden="1">{"via1",#N/A,TRUE,"general";"via2",#N/A,TRUE,"general";"via3",#N/A,TRUE,"general"}</definedName>
    <definedName name="_y8_3" hidden="1">{"via1",#N/A,TRUE,"general";"via2",#N/A,TRUE,"general";"via3",#N/A,TRUE,"general"}</definedName>
    <definedName name="_y9" hidden="1">{"TAB1",#N/A,TRUE,"GENERAL";"TAB2",#N/A,TRUE,"GENERAL";"TAB3",#N/A,TRUE,"GENERAL";"TAB4",#N/A,TRUE,"GENERAL";"TAB5",#N/A,TRUE,"GENERAL"}</definedName>
    <definedName name="_y9_1" hidden="1">{"TAB1",#N/A,TRUE,"GENERAL";"TAB2",#N/A,TRUE,"GENERAL";"TAB3",#N/A,TRUE,"GENERAL";"TAB4",#N/A,TRUE,"GENERAL";"TAB5",#N/A,TRUE,"GENERAL"}</definedName>
    <definedName name="_y9_2" hidden="1">{"TAB1",#N/A,TRUE,"GENERAL";"TAB2",#N/A,TRUE,"GENERAL";"TAB3",#N/A,TRUE,"GENERAL";"TAB4",#N/A,TRUE,"GENERAL";"TAB5",#N/A,TRUE,"GENERAL"}</definedName>
    <definedName name="_y9_3" hidden="1">{"TAB1",#N/A,TRUE,"GENERAL";"TAB2",#N/A,TRUE,"GENERAL";"TAB3",#N/A,TRUE,"GENERAL";"TAB4",#N/A,TRUE,"GENERAL";"TAB5",#N/A,TRUE,"GENERAL"}</definedName>
    <definedName name="_z1" hidden="1">{"TAB1",#N/A,TRUE,"GENERAL";"TAB2",#N/A,TRUE,"GENERAL";"TAB3",#N/A,TRUE,"GENERAL";"TAB4",#N/A,TRUE,"GENERAL";"TAB5",#N/A,TRUE,"GENERAL"}</definedName>
    <definedName name="_z1_1" hidden="1">{"TAB1",#N/A,TRUE,"GENERAL";"TAB2",#N/A,TRUE,"GENERAL";"TAB3",#N/A,TRUE,"GENERAL";"TAB4",#N/A,TRUE,"GENERAL";"TAB5",#N/A,TRUE,"GENERAL"}</definedName>
    <definedName name="_z1_2" hidden="1">{"TAB1",#N/A,TRUE,"GENERAL";"TAB2",#N/A,TRUE,"GENERAL";"TAB3",#N/A,TRUE,"GENERAL";"TAB4",#N/A,TRUE,"GENERAL";"TAB5",#N/A,TRUE,"GENERAL"}</definedName>
    <definedName name="_z1_3" hidden="1">{"TAB1",#N/A,TRUE,"GENERAL";"TAB2",#N/A,TRUE,"GENERAL";"TAB3",#N/A,TRUE,"GENERAL";"TAB4",#N/A,TRUE,"GENERAL";"TAB5",#N/A,TRUE,"GENERAL"}</definedName>
    <definedName name="_z2" hidden="1">{"via1",#N/A,TRUE,"general";"via2",#N/A,TRUE,"general";"via3",#N/A,TRUE,"general"}</definedName>
    <definedName name="_z2_1" hidden="1">{"via1",#N/A,TRUE,"general";"via2",#N/A,TRUE,"general";"via3",#N/A,TRUE,"general"}</definedName>
    <definedName name="_z2_2" hidden="1">{"via1",#N/A,TRUE,"general";"via2",#N/A,TRUE,"general";"via3",#N/A,TRUE,"general"}</definedName>
    <definedName name="_z2_3" hidden="1">{"via1",#N/A,TRUE,"general";"via2",#N/A,TRUE,"general";"via3",#N/A,TRUE,"general"}</definedName>
    <definedName name="_z3" hidden="1">{"via1",#N/A,TRUE,"general";"via2",#N/A,TRUE,"general";"via3",#N/A,TRUE,"general"}</definedName>
    <definedName name="_z3_1" hidden="1">{"via1",#N/A,TRUE,"general";"via2",#N/A,TRUE,"general";"via3",#N/A,TRUE,"general"}</definedName>
    <definedName name="_z3_2" hidden="1">{"via1",#N/A,TRUE,"general";"via2",#N/A,TRUE,"general";"via3",#N/A,TRUE,"general"}</definedName>
    <definedName name="_z3_3" hidden="1">{"via1",#N/A,TRUE,"general";"via2",#N/A,TRUE,"general";"via3",#N/A,TRUE,"general"}</definedName>
    <definedName name="_z4" hidden="1">{"TAB1",#N/A,TRUE,"GENERAL";"TAB2",#N/A,TRUE,"GENERAL";"TAB3",#N/A,TRUE,"GENERAL";"TAB4",#N/A,TRUE,"GENERAL";"TAB5",#N/A,TRUE,"GENERAL"}</definedName>
    <definedName name="_z4_1" hidden="1">{"TAB1",#N/A,TRUE,"GENERAL";"TAB2",#N/A,TRUE,"GENERAL";"TAB3",#N/A,TRUE,"GENERAL";"TAB4",#N/A,TRUE,"GENERAL";"TAB5",#N/A,TRUE,"GENERAL"}</definedName>
    <definedName name="_z4_2" hidden="1">{"TAB1",#N/A,TRUE,"GENERAL";"TAB2",#N/A,TRUE,"GENERAL";"TAB3",#N/A,TRUE,"GENERAL";"TAB4",#N/A,TRUE,"GENERAL";"TAB5",#N/A,TRUE,"GENERAL"}</definedName>
    <definedName name="_z4_3" hidden="1">{"TAB1",#N/A,TRUE,"GENERAL";"TAB2",#N/A,TRUE,"GENERAL";"TAB3",#N/A,TRUE,"GENERAL";"TAB4",#N/A,TRUE,"GENERAL";"TAB5",#N/A,TRUE,"GENERAL"}</definedName>
    <definedName name="_z5" hidden="1">{"via1",#N/A,TRUE,"general";"via2",#N/A,TRUE,"general";"via3",#N/A,TRUE,"general"}</definedName>
    <definedName name="_z5_1" hidden="1">{"via1",#N/A,TRUE,"general";"via2",#N/A,TRUE,"general";"via3",#N/A,TRUE,"general"}</definedName>
    <definedName name="_z5_2" hidden="1">{"via1",#N/A,TRUE,"general";"via2",#N/A,TRUE,"general";"via3",#N/A,TRUE,"general"}</definedName>
    <definedName name="_z5_3" hidden="1">{"via1",#N/A,TRUE,"general";"via2",#N/A,TRUE,"general";"via3",#N/A,TRUE,"general"}</definedName>
    <definedName name="_z6" hidden="1">{"TAB1",#N/A,TRUE,"GENERAL";"TAB2",#N/A,TRUE,"GENERAL";"TAB3",#N/A,TRUE,"GENERAL";"TAB4",#N/A,TRUE,"GENERAL";"TAB5",#N/A,TRUE,"GENERAL"}</definedName>
    <definedName name="_z6_1" hidden="1">{"TAB1",#N/A,TRUE,"GENERAL";"TAB2",#N/A,TRUE,"GENERAL";"TAB3",#N/A,TRUE,"GENERAL";"TAB4",#N/A,TRUE,"GENERAL";"TAB5",#N/A,TRUE,"GENERAL"}</definedName>
    <definedName name="_z6_2" hidden="1">{"TAB1",#N/A,TRUE,"GENERAL";"TAB2",#N/A,TRUE,"GENERAL";"TAB3",#N/A,TRUE,"GENERAL";"TAB4",#N/A,TRUE,"GENERAL";"TAB5",#N/A,TRUE,"GENERAL"}</definedName>
    <definedName name="_z6_3" hidden="1">{"TAB1",#N/A,TRUE,"GENERAL";"TAB2",#N/A,TRUE,"GENERAL";"TAB3",#N/A,TRUE,"GENERAL";"TAB4",#N/A,TRUE,"GENERAL";"TAB5",#N/A,TRUE,"GENERAL"}</definedName>
    <definedName name="a">'[9]DUB-823'!#REF!</definedName>
    <definedName name="A_impresión_IM">#REF!</definedName>
    <definedName name="a2a" hidden="1">{"TAB1",#N/A,TRUE,"GENERAL";"TAB2",#N/A,TRUE,"GENERAL";"TAB3",#N/A,TRUE,"GENERAL";"TAB4",#N/A,TRUE,"GENERAL";"TAB5",#N/A,TRUE,"GENERAL"}</definedName>
    <definedName name="a2a_1" hidden="1">{"TAB1",#N/A,TRUE,"GENERAL";"TAB2",#N/A,TRUE,"GENERAL";"TAB3",#N/A,TRUE,"GENERAL";"TAB4",#N/A,TRUE,"GENERAL";"TAB5",#N/A,TRUE,"GENERAL"}</definedName>
    <definedName name="a2a_2" hidden="1">{"TAB1",#N/A,TRUE,"GENERAL";"TAB2",#N/A,TRUE,"GENERAL";"TAB3",#N/A,TRUE,"GENERAL";"TAB4",#N/A,TRUE,"GENERAL";"TAB5",#N/A,TRUE,"GENERAL"}</definedName>
    <definedName name="a2a_3" hidden="1">{"TAB1",#N/A,TRUE,"GENERAL";"TAB2",#N/A,TRUE,"GENERAL";"TAB3",#N/A,TRUE,"GENERAL";"TAB4",#N/A,TRUE,"GENERAL";"TAB5",#N/A,TRUE,"GENERAL"}</definedName>
    <definedName name="aa">[2]!ERR</definedName>
    <definedName name="AAA">[2]!ERR</definedName>
    <definedName name="aaaa" hidden="1">#REF!</definedName>
    <definedName name="aaaaaa">[10]otros!$C$5</definedName>
    <definedName name="aaaaas" hidden="1">{"TAB1",#N/A,TRUE,"GENERAL";"TAB2",#N/A,TRUE,"GENERAL";"TAB3",#N/A,TRUE,"GENERAL";"TAB4",#N/A,TRUE,"GENERAL";"TAB5",#N/A,TRUE,"GENERAL"}</definedName>
    <definedName name="aaaaas_1" hidden="1">{"TAB1",#N/A,TRUE,"GENERAL";"TAB2",#N/A,TRUE,"GENERAL";"TAB3",#N/A,TRUE,"GENERAL";"TAB4",#N/A,TRUE,"GENERAL";"TAB5",#N/A,TRUE,"GENERAL"}</definedName>
    <definedName name="aaaaas_2" hidden="1">{"TAB1",#N/A,TRUE,"GENERAL";"TAB2",#N/A,TRUE,"GENERAL";"TAB3",#N/A,TRUE,"GENERAL";"TAB4",#N/A,TRUE,"GENERAL";"TAB5",#N/A,TRUE,"GENERAL"}</definedName>
    <definedName name="aaaaas_3" hidden="1">{"TAB1",#N/A,TRUE,"GENERAL";"TAB2",#N/A,TRUE,"GENERAL";"TAB3",#N/A,TRUE,"GENERAL";"TAB4",#N/A,TRUE,"GENERAL";"TAB5",#N/A,TRUE,"GENERAL"}</definedName>
    <definedName name="AAC">[3]AASHTO!$A$14:$F$17</definedName>
    <definedName name="aas" hidden="1">{"TAB1",#N/A,TRUE,"GENERAL";"TAB2",#N/A,TRUE,"GENERAL";"TAB3",#N/A,TRUE,"GENERAL";"TAB4",#N/A,TRUE,"GENERAL";"TAB5",#N/A,TRUE,"GENERAL"}</definedName>
    <definedName name="aas_1" hidden="1">{"TAB1",#N/A,TRUE,"GENERAL";"TAB2",#N/A,TRUE,"GENERAL";"TAB3",#N/A,TRUE,"GENERAL";"TAB4",#N/A,TRUE,"GENERAL";"TAB5",#N/A,TRUE,"GENERAL"}</definedName>
    <definedName name="aas_2" hidden="1">{"TAB1",#N/A,TRUE,"GENERAL";"TAB2",#N/A,TRUE,"GENERAL";"TAB3",#N/A,TRUE,"GENERAL";"TAB4",#N/A,TRUE,"GENERAL";"TAB5",#N/A,TRUE,"GENERAL"}</definedName>
    <definedName name="aas_3" hidden="1">{"TAB1",#N/A,TRUE,"GENERAL";"TAB2",#N/A,TRUE,"GENERAL";"TAB3",#N/A,TRUE,"GENERAL";"TAB4",#N/A,TRUE,"GENERAL";"TAB5",#N/A,TRUE,"GENERAL"}</definedName>
    <definedName name="ab">#REF!</definedName>
    <definedName name="abc">#REF!</definedName>
    <definedName name="ABG">[3]AASHTO!$A$2:$F$5</definedName>
    <definedName name="absc1" localSheetId="8">[11]!absc</definedName>
    <definedName name="absc1" localSheetId="9">[11]!absc</definedName>
    <definedName name="absc1" localSheetId="11">[11]!absc</definedName>
    <definedName name="absc1" localSheetId="10">[11]!absc</definedName>
    <definedName name="absc1" localSheetId="15">[11]!absc</definedName>
    <definedName name="absc1" localSheetId="16">[11]!absc</definedName>
    <definedName name="absc1" localSheetId="17">[11]!absc</definedName>
    <definedName name="absc1" localSheetId="18">[11]!absc</definedName>
    <definedName name="absc1" localSheetId="19">[11]!absc</definedName>
    <definedName name="absc1" localSheetId="13">[11]!absc</definedName>
    <definedName name="absc1" localSheetId="4">[11]!absc</definedName>
    <definedName name="absc1" localSheetId="3">[11]!absc</definedName>
    <definedName name="absc1">[11]!absc</definedName>
    <definedName name="AccessDatabase" hidden="1">"A:\SAIN.mdb"</definedName>
    <definedName name="ace">[8]PrecRec!$D$35</definedName>
    <definedName name="Acefy4200">'[12]APUS BASIC'!$G$340</definedName>
    <definedName name="Acero_corrugado">'[12]LISTADO DE MATERIALES Y EQUIPOS'!$B$14</definedName>
    <definedName name="Acopla_sanitario_grival">'[12]LISTADO DE MATERIALES Y EQUIPOS'!$B$70</definedName>
    <definedName name="ACTAAJUSTE3" hidden="1">{"via1",#N/A,TRUE,"general";"via2",#N/A,TRUE,"general";"via3",#N/A,TRUE,"general"}</definedName>
    <definedName name="ACTAAJUSTE3_1" hidden="1">{"via1",#N/A,TRUE,"general";"via2",#N/A,TRUE,"general";"via3",#N/A,TRUE,"general"}</definedName>
    <definedName name="ACTAAJUSTE3_2" hidden="1">{"via1",#N/A,TRUE,"general";"via2",#N/A,TRUE,"general";"via3",#N/A,TRUE,"general"}</definedName>
    <definedName name="ACTAAJUSTE3_3" hidden="1">{"via1",#N/A,TRUE,"general";"via2",#N/A,TRUE,"general";"via3",#N/A,TRUE,"general"}</definedName>
    <definedName name="ad">#REF!</definedName>
    <definedName name="ADADA">#REF!</definedName>
    <definedName name="Adaptador_pvc">'[12]LISTADO DE MATERIALES Y EQUIPOS'!$B$125</definedName>
    <definedName name="adasd">#REF!</definedName>
    <definedName name="adasdaqsdasd">#REF!</definedName>
    <definedName name="adasdasdasda">#REF!</definedName>
    <definedName name="adasdasdasdadsads">#REF!</definedName>
    <definedName name="ADFADFAD">#REF!</definedName>
    <definedName name="ADFGSDB" hidden="1">{"via1",#N/A,TRUE,"general";"via2",#N/A,TRUE,"general";"via3",#N/A,TRUE,"general"}</definedName>
    <definedName name="ADFGSDB_1" hidden="1">{"via1",#N/A,TRUE,"general";"via2",#N/A,TRUE,"general";"via3",#N/A,TRUE,"general"}</definedName>
    <definedName name="ADFGSDB_2" hidden="1">{"via1",#N/A,TRUE,"general";"via2",#N/A,TRUE,"general";"via3",#N/A,TRUE,"general"}</definedName>
    <definedName name="ADFGSDB_3" hidden="1">{"via1",#N/A,TRUE,"general";"via2",#N/A,TRUE,"general";"via3",#N/A,TRUE,"general"}</definedName>
    <definedName name="ADM">[10]otros!$C$2</definedName>
    <definedName name="ADMINISTRACION">#REF!</definedName>
    <definedName name="administrador">[13]Informacion!$B$15</definedName>
    <definedName name="admon">#REF!</definedName>
    <definedName name="adoc1" localSheetId="8">[11]!absc</definedName>
    <definedName name="adoc1" localSheetId="9">[11]!absc</definedName>
    <definedName name="adoc1" localSheetId="11">[11]!absc</definedName>
    <definedName name="adoc1" localSheetId="10">[11]!absc</definedName>
    <definedName name="adoc1" localSheetId="15">[11]!absc</definedName>
    <definedName name="adoc1" localSheetId="16">[11]!absc</definedName>
    <definedName name="adoc1" localSheetId="17">[11]!absc</definedName>
    <definedName name="adoc1" localSheetId="18">[11]!absc</definedName>
    <definedName name="adoc1" localSheetId="19">[11]!absc</definedName>
    <definedName name="adoc1" localSheetId="13">[11]!absc</definedName>
    <definedName name="adoc1" localSheetId="4">[11]!absc</definedName>
    <definedName name="adoc1" localSheetId="3">[11]!absc</definedName>
    <definedName name="adoc1">[11]!absc</definedName>
    <definedName name="ADOC125" localSheetId="8">[11]!absc</definedName>
    <definedName name="ADOC125" localSheetId="9">[11]!absc</definedName>
    <definedName name="ADOC125" localSheetId="11">[11]!absc</definedName>
    <definedName name="ADOC125" localSheetId="10">[11]!absc</definedName>
    <definedName name="ADOC125" localSheetId="15">[11]!absc</definedName>
    <definedName name="ADOC125" localSheetId="16">[11]!absc</definedName>
    <definedName name="ADOC125" localSheetId="17">[11]!absc</definedName>
    <definedName name="ADOC125" localSheetId="18">[11]!absc</definedName>
    <definedName name="ADOC125" localSheetId="19">[11]!absc</definedName>
    <definedName name="ADOC125" localSheetId="13">[11]!absc</definedName>
    <definedName name="ADOC125" localSheetId="4">[11]!absc</definedName>
    <definedName name="ADOC125" localSheetId="3">[11]!absc</definedName>
    <definedName name="ADOC125">[11]!absc</definedName>
    <definedName name="adoq" localSheetId="8">[14]!absc</definedName>
    <definedName name="adoq" localSheetId="9">[14]!absc</definedName>
    <definedName name="adoq" localSheetId="11">[14]!absc</definedName>
    <definedName name="adoq" localSheetId="10">[14]!absc</definedName>
    <definedName name="adoq" localSheetId="15">[14]!absc</definedName>
    <definedName name="adoq" localSheetId="16">[14]!absc</definedName>
    <definedName name="adoq" localSheetId="17">[14]!absc</definedName>
    <definedName name="adoq" localSheetId="18">[14]!absc</definedName>
    <definedName name="adoq" localSheetId="19">[14]!absc</definedName>
    <definedName name="adoq" localSheetId="13">[14]!absc</definedName>
    <definedName name="adoq" localSheetId="4">[14]!absc</definedName>
    <definedName name="adoq" localSheetId="3">[14]!absc</definedName>
    <definedName name="adoq">[14]!absc</definedName>
    <definedName name="ADSAD" hidden="1">{"TAB1",#N/A,TRUE,"GENERAL";"TAB2",#N/A,TRUE,"GENERAL";"TAB3",#N/A,TRUE,"GENERAL";"TAB4",#N/A,TRUE,"GENERAL";"TAB5",#N/A,TRUE,"GENERAL"}</definedName>
    <definedName name="ADSAD_1" hidden="1">{"TAB1",#N/A,TRUE,"GENERAL";"TAB2",#N/A,TRUE,"GENERAL";"TAB3",#N/A,TRUE,"GENERAL";"TAB4",#N/A,TRUE,"GENERAL";"TAB5",#N/A,TRUE,"GENERAL"}</definedName>
    <definedName name="ADSAD_2" hidden="1">{"TAB1",#N/A,TRUE,"GENERAL";"TAB2",#N/A,TRUE,"GENERAL";"TAB3",#N/A,TRUE,"GENERAL";"TAB4",#N/A,TRUE,"GENERAL";"TAB5",#N/A,TRUE,"GENERAL"}</definedName>
    <definedName name="ADSAD_3" hidden="1">{"TAB1",#N/A,TRUE,"GENERAL";"TAB2",#N/A,TRUE,"GENERAL";"TAB3",#N/A,TRUE,"GENERAL";"TAB4",#N/A,TRUE,"GENERAL";"TAB5",#N/A,TRUE,"GENERAL"}</definedName>
    <definedName name="adsasdasd">#REF!</definedName>
    <definedName name="aefa" hidden="1">{"via1",#N/A,TRUE,"general";"via2",#N/A,TRUE,"general";"via3",#N/A,TRUE,"general"}</definedName>
    <definedName name="aefa_1" hidden="1">{"via1",#N/A,TRUE,"general";"via2",#N/A,TRUE,"general";"via3",#N/A,TRUE,"general"}</definedName>
    <definedName name="aefa_2" hidden="1">{"via1",#N/A,TRUE,"general";"via2",#N/A,TRUE,"general";"via3",#N/A,TRUE,"general"}</definedName>
    <definedName name="aefa_3" hidden="1">{"via1",#N/A,TRUE,"general";"via2",#N/A,TRUE,"general";"via3",#N/A,TRUE,"general"}</definedName>
    <definedName name="afdsw" hidden="1">{"TAB1",#N/A,TRUE,"GENERAL";"TAB2",#N/A,TRUE,"GENERAL";"TAB3",#N/A,TRUE,"GENERAL";"TAB4",#N/A,TRUE,"GENERAL";"TAB5",#N/A,TRUE,"GENERAL"}</definedName>
    <definedName name="afdsw_1" hidden="1">{"TAB1",#N/A,TRUE,"GENERAL";"TAB2",#N/A,TRUE,"GENERAL";"TAB3",#N/A,TRUE,"GENERAL";"TAB4",#N/A,TRUE,"GENERAL";"TAB5",#N/A,TRUE,"GENERAL"}</definedName>
    <definedName name="afdsw_2" hidden="1">{"TAB1",#N/A,TRUE,"GENERAL";"TAB2",#N/A,TRUE,"GENERAL";"TAB3",#N/A,TRUE,"GENERAL";"TAB4",#N/A,TRUE,"GENERAL";"TAB5",#N/A,TRUE,"GENERAL"}</definedName>
    <definedName name="afdsw_3" hidden="1">{"TAB1",#N/A,TRUE,"GENERAL";"TAB2",#N/A,TRUE,"GENERAL";"TAB3",#N/A,TRUE,"GENERAL";"TAB4",#N/A,TRUE,"GENERAL";"TAB5",#N/A,TRUE,"GENERAL"}</definedName>
    <definedName name="Afranio">#REF!</definedName>
    <definedName name="agdsgg" hidden="1">{"via1",#N/A,TRUE,"general";"via2",#N/A,TRUE,"general";"via3",#N/A,TRUE,"general"}</definedName>
    <definedName name="agdsgg_1" hidden="1">{"via1",#N/A,TRUE,"general";"via2",#N/A,TRUE,"general";"via3",#N/A,TRUE,"general"}</definedName>
    <definedName name="agdsgg_2" hidden="1">{"via1",#N/A,TRUE,"general";"via2",#N/A,TRUE,"general";"via3",#N/A,TRUE,"general"}</definedName>
    <definedName name="agdsgg_3" hidden="1">{"via1",#N/A,TRUE,"general";"via2",#N/A,TRUE,"general";"via3",#N/A,TRUE,"general"}</definedName>
    <definedName name="Agregado_Grueso">'[12]LISTADO DE MATERIALES Y EQUIPOS'!$B$10</definedName>
    <definedName name="Agua">'[12]LISTADO DE MATERIALES Y EQUIPOS'!$B$18</definedName>
    <definedName name="Aire_Acondicionado_Inverter_12000_btu">'[12]LISTADO DE MATERIALES Y EQUIPOS'!$B$118</definedName>
    <definedName name="Aire_Acondicionado_Inverter_9000_btu">'[12]LISTADO DE MATERIALES Y EQUIPOS'!$B$117</definedName>
    <definedName name="AIU">#REF!</definedName>
    <definedName name="AjustDelAIU">#REF!</definedName>
    <definedName name="akljdslKDBJ">[1]INSUMOS!#REF!</definedName>
    <definedName name="alambre">[8]PrecRec!$D$59</definedName>
    <definedName name="Alambre_de_pua_calibre_14">'[12]LISTADO DE MATERIALES Y EQUIPOS'!$B$16</definedName>
    <definedName name="Alambre_negro">'[12]LISTADO DE MATERIALES Y EQUIPOS'!$B$15</definedName>
    <definedName name="alc" localSheetId="8">[15]!absc</definedName>
    <definedName name="alc" localSheetId="9">[15]!absc</definedName>
    <definedName name="alc" localSheetId="11">[15]!absc</definedName>
    <definedName name="alc" localSheetId="10">[15]!absc</definedName>
    <definedName name="alc" localSheetId="15">[15]!absc</definedName>
    <definedName name="alc" localSheetId="16">[15]!absc</definedName>
    <definedName name="alc" localSheetId="17">[15]!absc</definedName>
    <definedName name="alc" localSheetId="18">[15]!absc</definedName>
    <definedName name="alc" localSheetId="19">[15]!absc</definedName>
    <definedName name="alc" localSheetId="13">[15]!absc</definedName>
    <definedName name="alc" localSheetId="4">[15]!absc</definedName>
    <definedName name="alc" localSheetId="3">[15]!absc</definedName>
    <definedName name="alc">[15]!absc</definedName>
    <definedName name="Andamios">'[12]LISTADO DE MATERIALES Y EQUIPOS'!$B$44</definedName>
    <definedName name="angulo_6_metros_3__16_x_2_pulgadas_g___50">'[12]LISTADO DE MATERIALES Y EQUIPOS'!$B$53</definedName>
    <definedName name="anscount" hidden="1">1</definedName>
    <definedName name="Antic">[16]BASES!$B$33</definedName>
    <definedName name="ANTICIPO">[17]BASES!$B$33</definedName>
    <definedName name="Anticorrosivo">'[12]LISTADO DE MATERIALES Y EQUIPOS'!$B$60</definedName>
    <definedName name="AÑO">[10]PRESUPUESTO!$D$13</definedName>
    <definedName name="AÑOWUIE">'[18]Res-Accide-10'!$R$2:$R$7</definedName>
    <definedName name="ap">[19]Planilla!$D$58</definedName>
    <definedName name="APU_directos">#REF!</definedName>
    <definedName name="APU221.1">#REF!</definedName>
    <definedName name="APU221.2">#REF!</definedName>
    <definedName name="aq">[2]!ERR</definedName>
    <definedName name="aqaq" hidden="1">{"TAB1",#N/A,TRUE,"GENERAL";"TAB2",#N/A,TRUE,"GENERAL";"TAB3",#N/A,TRUE,"GENERAL";"TAB4",#N/A,TRUE,"GENERAL";"TAB5",#N/A,TRUE,"GENERAL"}</definedName>
    <definedName name="aqaq_1" hidden="1">{"TAB1",#N/A,TRUE,"GENERAL";"TAB2",#N/A,TRUE,"GENERAL";"TAB3",#N/A,TRUE,"GENERAL";"TAB4",#N/A,TRUE,"GENERAL";"TAB5",#N/A,TRUE,"GENERAL"}</definedName>
    <definedName name="aqaq_2" hidden="1">{"TAB1",#N/A,TRUE,"GENERAL";"TAB2",#N/A,TRUE,"GENERAL";"TAB3",#N/A,TRUE,"GENERAL";"TAB4",#N/A,TRUE,"GENERAL";"TAB5",#N/A,TRUE,"GENERAL"}</definedName>
    <definedName name="aqaq_3" hidden="1">{"TAB1",#N/A,TRUE,"GENERAL";"TAB2",#N/A,TRUE,"GENERAL";"TAB3",#N/A,TRUE,"GENERAL";"TAB4",#N/A,TRUE,"GENERAL";"TAB5",#N/A,TRUE,"GENERAL"}</definedName>
    <definedName name="arbol">[8]PrecRec!$D$65</definedName>
    <definedName name="arbolunmetro">#REF!</definedName>
    <definedName name="are">[8]PrecRec!$D$33</definedName>
    <definedName name="_xlnm.Extract">'[20]AC2-AG96'!#REF!</definedName>
    <definedName name="_xlnm.Print_Area" localSheetId="8">'1.2.10'!$A$6:$I$45</definedName>
    <definedName name="_xlnm.Print_Area" localSheetId="15">'3,1,1'!$A$1:$F$1</definedName>
    <definedName name="_xlnm.Print_Area" localSheetId="17">'3,1,3'!$A$1:$D$10</definedName>
    <definedName name="_xlnm.Print_Area" localSheetId="18">'3,1,4'!$A$1:$F$9</definedName>
    <definedName name="_xlnm.Print_Area" localSheetId="21">'3,1,7'!$A$1:$I$29</definedName>
    <definedName name="_xlnm.Print_Area" localSheetId="7">'Anexo 1. Presupuesto Oficial'!$A$1:$I$114</definedName>
    <definedName name="_xlnm.Print_Area" localSheetId="24">'Vehiculo Pick UP'!$A$1:$F$44</definedName>
    <definedName name="_xlnm.Print_Area">#N/A</definedName>
    <definedName name="Arena">'[12]LISTADO DE MATERIALES Y EQUIPOS'!$B$9</definedName>
    <definedName name="armuve">[2]!ERR</definedName>
    <definedName name="ARTURO">#REF!</definedName>
    <definedName name="as">[2]!ERR</definedName>
    <definedName name="ASB">[3]AASHTO!$A$8:$F$11</definedName>
    <definedName name="ASD" hidden="1">{"via1",#N/A,TRUE,"general";"via2",#N/A,TRUE,"general";"via3",#N/A,TRUE,"general"}</definedName>
    <definedName name="ASD_1" hidden="1">{"via1",#N/A,TRUE,"general";"via2",#N/A,TRUE,"general";"via3",#N/A,TRUE,"general"}</definedName>
    <definedName name="ASD_2" hidden="1">{"via1",#N/A,TRUE,"general";"via2",#N/A,TRUE,"general";"via3",#N/A,TRUE,"general"}</definedName>
    <definedName name="ASD_3" hidden="1">{"via1",#N/A,TRUE,"general";"via2",#N/A,TRUE,"general";"via3",#N/A,TRUE,"general"}</definedName>
    <definedName name="ASDA" hidden="1">{"via1",#N/A,TRUE,"general";"via2",#N/A,TRUE,"general";"via3",#N/A,TRUE,"general"}</definedName>
    <definedName name="ASDA_1" hidden="1">{"via1",#N/A,TRUE,"general";"via2",#N/A,TRUE,"general";"via3",#N/A,TRUE,"general"}</definedName>
    <definedName name="ASDA_2" hidden="1">{"via1",#N/A,TRUE,"general";"via2",#N/A,TRUE,"general";"via3",#N/A,TRUE,"general"}</definedName>
    <definedName name="ASDA_3" hidden="1">{"via1",#N/A,TRUE,"general";"via2",#N/A,TRUE,"general";"via3",#N/A,TRUE,"general"}</definedName>
    <definedName name="asdasd" hidden="1">{"TAB1",#N/A,TRUE,"GENERAL";"TAB2",#N/A,TRUE,"GENERAL";"TAB3",#N/A,TRUE,"GENERAL";"TAB4",#N/A,TRUE,"GENERAL";"TAB5",#N/A,TRUE,"GENERAL"}</definedName>
    <definedName name="asdasd_1" hidden="1">{"TAB1",#N/A,TRUE,"GENERAL";"TAB2",#N/A,TRUE,"GENERAL";"TAB3",#N/A,TRUE,"GENERAL";"TAB4",#N/A,TRUE,"GENERAL";"TAB5",#N/A,TRUE,"GENERAL"}</definedName>
    <definedName name="asdasd_2" hidden="1">{"TAB1",#N/A,TRUE,"GENERAL";"TAB2",#N/A,TRUE,"GENERAL";"TAB3",#N/A,TRUE,"GENERAL";"TAB4",#N/A,TRUE,"GENERAL";"TAB5",#N/A,TRUE,"GENERAL"}</definedName>
    <definedName name="asdasd_3" hidden="1">{"TAB1",#N/A,TRUE,"GENERAL";"TAB2",#N/A,TRUE,"GENERAL";"TAB3",#N/A,TRUE,"GENERAL";"TAB4",#N/A,TRUE,"GENERAL";"TAB5",#N/A,TRUE,"GENERAL"}</definedName>
    <definedName name="asdasdasdasd">#REF!</definedName>
    <definedName name="asdf" hidden="1">{"via1",#N/A,TRUE,"general";"via2",#N/A,TRUE,"general";"via3",#N/A,TRUE,"general"}</definedName>
    <definedName name="asdf_1" hidden="1">{"via1",#N/A,TRUE,"general";"via2",#N/A,TRUE,"general";"via3",#N/A,TRUE,"general"}</definedName>
    <definedName name="asdf_2" hidden="1">{"via1",#N/A,TRUE,"general";"via2",#N/A,TRUE,"general";"via3",#N/A,TRUE,"general"}</definedName>
    <definedName name="asdf_3" hidden="1">{"via1",#N/A,TRUE,"general";"via2",#N/A,TRUE,"general";"via3",#N/A,TRUE,"general"}</definedName>
    <definedName name="asdfa" hidden="1">{"via1",#N/A,TRUE,"general";"via2",#N/A,TRUE,"general";"via3",#N/A,TRUE,"general"}</definedName>
    <definedName name="asdfa_1" hidden="1">{"via1",#N/A,TRUE,"general";"via2",#N/A,TRUE,"general";"via3",#N/A,TRUE,"general"}</definedName>
    <definedName name="asdfa_2" hidden="1">{"via1",#N/A,TRUE,"general";"via2",#N/A,TRUE,"general";"via3",#N/A,TRUE,"general"}</definedName>
    <definedName name="asdfa_3" hidden="1">{"via1",#N/A,TRUE,"general";"via2",#N/A,TRUE,"general";"via3",#N/A,TRUE,"general"}</definedName>
    <definedName name="ASDFGHJKLÑ">[2]!ERR</definedName>
    <definedName name="asfasd" hidden="1">{"via1",#N/A,TRUE,"general";"via2",#N/A,TRUE,"general";"via3",#N/A,TRUE,"general"}</definedName>
    <definedName name="asfasd_1" hidden="1">{"via1",#N/A,TRUE,"general";"via2",#N/A,TRUE,"general";"via3",#N/A,TRUE,"general"}</definedName>
    <definedName name="asfasd_2" hidden="1">{"via1",#N/A,TRUE,"general";"via2",#N/A,TRUE,"general";"via3",#N/A,TRUE,"general"}</definedName>
    <definedName name="asfasd_3" hidden="1">{"via1",#N/A,TRUE,"general";"via2",#N/A,TRUE,"general";"via3",#N/A,TRUE,"general"}</definedName>
    <definedName name="asfasdl" hidden="1">{"via1",#N/A,TRUE,"general";"via2",#N/A,TRUE,"general";"via3",#N/A,TRUE,"general"}</definedName>
    <definedName name="asfasdl_1" hidden="1">{"via1",#N/A,TRUE,"general";"via2",#N/A,TRUE,"general";"via3",#N/A,TRUE,"general"}</definedName>
    <definedName name="asfasdl_2" hidden="1">{"via1",#N/A,TRUE,"general";"via2",#N/A,TRUE,"general";"via3",#N/A,TRUE,"general"}</definedName>
    <definedName name="asfasdl_3" hidden="1">{"via1",#N/A,TRUE,"general";"via2",#N/A,TRUE,"general";"via3",#N/A,TRUE,"general"}</definedName>
    <definedName name="asff" hidden="1">{"TAB1",#N/A,TRUE,"GENERAL";"TAB2",#N/A,TRUE,"GENERAL";"TAB3",#N/A,TRUE,"GENERAL";"TAB4",#N/A,TRUE,"GENERAL";"TAB5",#N/A,TRUE,"GENERAL"}</definedName>
    <definedName name="asff_1" hidden="1">{"TAB1",#N/A,TRUE,"GENERAL";"TAB2",#N/A,TRUE,"GENERAL";"TAB3",#N/A,TRUE,"GENERAL";"TAB4",#N/A,TRUE,"GENERAL";"TAB5",#N/A,TRUE,"GENERAL"}</definedName>
    <definedName name="asff_2" hidden="1">{"TAB1",#N/A,TRUE,"GENERAL";"TAB2",#N/A,TRUE,"GENERAL";"TAB3",#N/A,TRUE,"GENERAL";"TAB4",#N/A,TRUE,"GENERAL";"TAB5",#N/A,TRUE,"GENERAL"}</definedName>
    <definedName name="asff_3" hidden="1">{"TAB1",#N/A,TRUE,"GENERAL";"TAB2",#N/A,TRUE,"GENERAL";"TAB3",#N/A,TRUE,"GENERAL";"TAB4",#N/A,TRUE,"GENERAL";"TAB5",#N/A,TRUE,"GENERAL"}</definedName>
    <definedName name="asfghjoi" hidden="1">{"via1",#N/A,TRUE,"general";"via2",#N/A,TRUE,"general";"via3",#N/A,TRUE,"general"}</definedName>
    <definedName name="asfghjoi_1" hidden="1">{"via1",#N/A,TRUE,"general";"via2",#N/A,TRUE,"general";"via3",#N/A,TRUE,"general"}</definedName>
    <definedName name="asfghjoi_2" hidden="1">{"via1",#N/A,TRUE,"general";"via2",#N/A,TRUE,"general";"via3",#N/A,TRUE,"general"}</definedName>
    <definedName name="asfghjoi_3" hidden="1">{"via1",#N/A,TRUE,"general";"via2",#N/A,TRUE,"general";"via3",#N/A,TRUE,"general"}</definedName>
    <definedName name="askjdbcñajkb">[1]INSUMOS!#REF!</definedName>
    <definedName name="asojkdr" hidden="1">{"TAB1",#N/A,TRUE,"GENERAL";"TAB2",#N/A,TRUE,"GENERAL";"TAB3",#N/A,TRUE,"GENERAL";"TAB4",#N/A,TRUE,"GENERAL";"TAB5",#N/A,TRUE,"GENERAL"}</definedName>
    <definedName name="asojkdr_1" hidden="1">{"TAB1",#N/A,TRUE,"GENERAL";"TAB2",#N/A,TRUE,"GENERAL";"TAB3",#N/A,TRUE,"GENERAL";"TAB4",#N/A,TRUE,"GENERAL";"TAB5",#N/A,TRUE,"GENERAL"}</definedName>
    <definedName name="asojkdr_2" hidden="1">{"TAB1",#N/A,TRUE,"GENERAL";"TAB2",#N/A,TRUE,"GENERAL";"TAB3",#N/A,TRUE,"GENERAL";"TAB4",#N/A,TRUE,"GENERAL";"TAB5",#N/A,TRUE,"GENERAL"}</definedName>
    <definedName name="asojkdr_3" hidden="1">{"TAB1",#N/A,TRUE,"GENERAL";"TAB2",#N/A,TRUE,"GENERAL";"TAB3",#N/A,TRUE,"GENERAL";"TAB4",#N/A,TRUE,"GENERAL";"TAB5",#N/A,TRUE,"GENERAL"}</definedName>
    <definedName name="auto1">#REF!</definedName>
    <definedName name="auto123">#REF!</definedName>
    <definedName name="auto2">#REF!</definedName>
    <definedName name="AVANCESICT2">'[21]Programa Obras Civiles'!#REF!</definedName>
    <definedName name="AW">#REF!</definedName>
    <definedName name="Ayudante">'[12]LISTADO DE MATERIALES Y EQUIPOS'!$B$6</definedName>
    <definedName name="azaz" hidden="1">{"TAB1",#N/A,TRUE,"GENERAL";"TAB2",#N/A,TRUE,"GENERAL";"TAB3",#N/A,TRUE,"GENERAL";"TAB4",#N/A,TRUE,"GENERAL";"TAB5",#N/A,TRUE,"GENERAL"}</definedName>
    <definedName name="azaz_1" hidden="1">{"TAB1",#N/A,TRUE,"GENERAL";"TAB2",#N/A,TRUE,"GENERAL";"TAB3",#N/A,TRUE,"GENERAL";"TAB4",#N/A,TRUE,"GENERAL";"TAB5",#N/A,TRUE,"GENERAL"}</definedName>
    <definedName name="azaz_2" hidden="1">{"TAB1",#N/A,TRUE,"GENERAL";"TAB2",#N/A,TRUE,"GENERAL";"TAB3",#N/A,TRUE,"GENERAL";"TAB4",#N/A,TRUE,"GENERAL";"TAB5",#N/A,TRUE,"GENERAL"}</definedName>
    <definedName name="azaz_3" hidden="1">{"TAB1",#N/A,TRUE,"GENERAL";"TAB2",#N/A,TRUE,"GENERAL";"TAB3",#N/A,TRUE,"GENERAL";"TAB4",#N/A,TRUE,"GENERAL";"TAB5",#N/A,TRUE,"GENERAL"}</definedName>
    <definedName name="B" hidden="1">{"via1",#N/A,TRUE,"general";"via2",#N/A,TRUE,"general";"via3",#N/A,TRUE,"general"}</definedName>
    <definedName name="B_1" hidden="1">{"via1",#N/A,TRUE,"general";"via2",#N/A,TRUE,"general";"via3",#N/A,TRUE,"general"}</definedName>
    <definedName name="B_2" hidden="1">{"via1",#N/A,TRUE,"general";"via2",#N/A,TRUE,"general";"via3",#N/A,TRUE,"general"}</definedName>
    <definedName name="B_3" hidden="1">{"via1",#N/A,TRUE,"general";"via2",#N/A,TRUE,"general";"via3",#N/A,TRUE,"general"}</definedName>
    <definedName name="band">[8]PrecRec!$D$54</definedName>
    <definedName name="bandera">#REF!</definedName>
    <definedName name="Base">#REF!</definedName>
    <definedName name="base123">#REF!</definedName>
    <definedName name="_xlnm.Database">#REF!</definedName>
    <definedName name="BB">[2]!ERR</definedName>
    <definedName name="bbb">#REF!</definedName>
    <definedName name="bbbbbb" hidden="1">{"via1",#N/A,TRUE,"general";"via2",#N/A,TRUE,"general";"via3",#N/A,TRUE,"general"}</definedName>
    <definedName name="bbbbbb_1" hidden="1">{"via1",#N/A,TRUE,"general";"via2",#N/A,TRUE,"general";"via3",#N/A,TRUE,"general"}</definedName>
    <definedName name="bbbbbb_2" hidden="1">{"via1",#N/A,TRUE,"general";"via2",#N/A,TRUE,"general";"via3",#N/A,TRUE,"general"}</definedName>
    <definedName name="bbbbbb_3" hidden="1">{"via1",#N/A,TRUE,"general";"via2",#N/A,TRUE,"general";"via3",#N/A,TRUE,"general"}</definedName>
    <definedName name="bbbbbh" hidden="1">{"TAB1",#N/A,TRUE,"GENERAL";"TAB2",#N/A,TRUE,"GENERAL";"TAB3",#N/A,TRUE,"GENERAL";"TAB4",#N/A,TRUE,"GENERAL";"TAB5",#N/A,TRUE,"GENERAL"}</definedName>
    <definedName name="bbbbbh_1" hidden="1">{"TAB1",#N/A,TRUE,"GENERAL";"TAB2",#N/A,TRUE,"GENERAL";"TAB3",#N/A,TRUE,"GENERAL";"TAB4",#N/A,TRUE,"GENERAL";"TAB5",#N/A,TRUE,"GENERAL"}</definedName>
    <definedName name="bbbbbh_2" hidden="1">{"TAB1",#N/A,TRUE,"GENERAL";"TAB2",#N/A,TRUE,"GENERAL";"TAB3",#N/A,TRUE,"GENERAL";"TAB4",#N/A,TRUE,"GENERAL";"TAB5",#N/A,TRUE,"GENERAL"}</definedName>
    <definedName name="bbbbbh_3" hidden="1">{"TAB1",#N/A,TRUE,"GENERAL";"TAB2",#N/A,TRUE,"GENERAL";"TAB3",#N/A,TRUE,"GENERAL";"TAB4",#N/A,TRUE,"GENERAL";"TAB5",#N/A,TRUE,"GENERAL"}</definedName>
    <definedName name="bbd" hidden="1">{"TAB1",#N/A,TRUE,"GENERAL";"TAB2",#N/A,TRUE,"GENERAL";"TAB3",#N/A,TRUE,"GENERAL";"TAB4",#N/A,TRUE,"GENERAL";"TAB5",#N/A,TRUE,"GENERAL"}</definedName>
    <definedName name="bbd_1" hidden="1">{"TAB1",#N/A,TRUE,"GENERAL";"TAB2",#N/A,TRUE,"GENERAL";"TAB3",#N/A,TRUE,"GENERAL";"TAB4",#N/A,TRUE,"GENERAL";"TAB5",#N/A,TRUE,"GENERAL"}</definedName>
    <definedName name="bbd_2" hidden="1">{"TAB1",#N/A,TRUE,"GENERAL";"TAB2",#N/A,TRUE,"GENERAL";"TAB3",#N/A,TRUE,"GENERAL";"TAB4",#N/A,TRUE,"GENERAL";"TAB5",#N/A,TRUE,"GENERAL"}</definedName>
    <definedName name="bbd_3" hidden="1">{"TAB1",#N/A,TRUE,"GENERAL";"TAB2",#N/A,TRUE,"GENERAL";"TAB3",#N/A,TRUE,"GENERAL";"TAB4",#N/A,TRUE,"GENERAL";"TAB5",#N/A,TRUE,"GENERAL"}</definedName>
    <definedName name="BCXBDFG" hidden="1">{"TAB1",#N/A,TRUE,"GENERAL";"TAB2",#N/A,TRUE,"GENERAL";"TAB3",#N/A,TRUE,"GENERAL";"TAB4",#N/A,TRUE,"GENERAL";"TAB5",#N/A,TRUE,"GENERAL"}</definedName>
    <definedName name="BCXBDFG_1" hidden="1">{"TAB1",#N/A,TRUE,"GENERAL";"TAB2",#N/A,TRUE,"GENERAL";"TAB3",#N/A,TRUE,"GENERAL";"TAB4",#N/A,TRUE,"GENERAL";"TAB5",#N/A,TRUE,"GENERAL"}</definedName>
    <definedName name="BCXBDFG_2" hidden="1">{"TAB1",#N/A,TRUE,"GENERAL";"TAB2",#N/A,TRUE,"GENERAL";"TAB3",#N/A,TRUE,"GENERAL";"TAB4",#N/A,TRUE,"GENERAL";"TAB5",#N/A,TRUE,"GENERAL"}</definedName>
    <definedName name="BCXBDFG_3" hidden="1">{"TAB1",#N/A,TRUE,"GENERAL";"TAB2",#N/A,TRUE,"GENERAL";"TAB3",#N/A,TRUE,"GENERAL";"TAB4",#N/A,TRUE,"GENERAL";"TAB5",#N/A,TRUE,"GENERAL"}</definedName>
    <definedName name="BDFB" hidden="1">{"via1",#N/A,TRUE,"general";"via2",#N/A,TRUE,"general";"via3",#N/A,TRUE,"general"}</definedName>
    <definedName name="BDFB_1" hidden="1">{"via1",#N/A,TRUE,"general";"via2",#N/A,TRUE,"general";"via3",#N/A,TRUE,"general"}</definedName>
    <definedName name="BDFB_2" hidden="1">{"via1",#N/A,TRUE,"general";"via2",#N/A,TRUE,"general";"via3",#N/A,TRUE,"general"}</definedName>
    <definedName name="BDFB_3" hidden="1">{"via1",#N/A,TRUE,"general";"via2",#N/A,TRUE,"general";"via3",#N/A,TRUE,"general"}</definedName>
    <definedName name="BDFGDG" hidden="1">{"TAB1",#N/A,TRUE,"GENERAL";"TAB2",#N/A,TRUE,"GENERAL";"TAB3",#N/A,TRUE,"GENERAL";"TAB4",#N/A,TRUE,"GENERAL";"TAB5",#N/A,TRUE,"GENERAL"}</definedName>
    <definedName name="BDFGDG_1" hidden="1">{"TAB1",#N/A,TRUE,"GENERAL";"TAB2",#N/A,TRUE,"GENERAL";"TAB3",#N/A,TRUE,"GENERAL";"TAB4",#N/A,TRUE,"GENERAL";"TAB5",#N/A,TRUE,"GENERAL"}</definedName>
    <definedName name="BDFGDG_2" hidden="1">{"TAB1",#N/A,TRUE,"GENERAL";"TAB2",#N/A,TRUE,"GENERAL";"TAB3",#N/A,TRUE,"GENERAL";"TAB4",#N/A,TRUE,"GENERAL";"TAB5",#N/A,TRUE,"GENERAL"}</definedName>
    <definedName name="BDFGDG_3" hidden="1">{"TAB1",#N/A,TRUE,"GENERAL";"TAB2",#N/A,TRUE,"GENERAL";"TAB3",#N/A,TRUE,"GENERAL";"TAB4",#N/A,TRUE,"GENERAL";"TAB5",#N/A,TRUE,"GENERAL"}</definedName>
    <definedName name="be" hidden="1">{"TAB1",#N/A,TRUE,"GENERAL";"TAB2",#N/A,TRUE,"GENERAL";"TAB3",#N/A,TRUE,"GENERAL";"TAB4",#N/A,TRUE,"GENERAL";"TAB5",#N/A,TRUE,"GENERAL"}</definedName>
    <definedName name="be_1" hidden="1">{"TAB1",#N/A,TRUE,"GENERAL";"TAB2",#N/A,TRUE,"GENERAL";"TAB3",#N/A,TRUE,"GENERAL";"TAB4",#N/A,TRUE,"GENERAL";"TAB5",#N/A,TRUE,"GENERAL"}</definedName>
    <definedName name="be_2" hidden="1">{"TAB1",#N/A,TRUE,"GENERAL";"TAB2",#N/A,TRUE,"GENERAL";"TAB3",#N/A,TRUE,"GENERAL";"TAB4",#N/A,TRUE,"GENERAL";"TAB5",#N/A,TRUE,"GENERAL"}</definedName>
    <definedName name="be_3" hidden="1">{"TAB1",#N/A,TRUE,"GENERAL";"TAB2",#N/A,TRUE,"GENERAL";"TAB3",#N/A,TRUE,"GENERAL";"TAB4",#N/A,TRUE,"GENERAL";"TAB5",#N/A,TRUE,"GENERAL"}</definedName>
    <definedName name="BEBEBEB">#REF!</definedName>
    <definedName name="bfnfv" hidden="1">{"TAB1",#N/A,TRUE,"GENERAL";"TAB2",#N/A,TRUE,"GENERAL";"TAB3",#N/A,TRUE,"GENERAL";"TAB4",#N/A,TRUE,"GENERAL";"TAB5",#N/A,TRUE,"GENERAL"}</definedName>
    <definedName name="bfnfv_1" hidden="1">{"TAB1",#N/A,TRUE,"GENERAL";"TAB2",#N/A,TRUE,"GENERAL";"TAB3",#N/A,TRUE,"GENERAL";"TAB4",#N/A,TRUE,"GENERAL";"TAB5",#N/A,TRUE,"GENERAL"}</definedName>
    <definedName name="bfnfv_2" hidden="1">{"TAB1",#N/A,TRUE,"GENERAL";"TAB2",#N/A,TRUE,"GENERAL";"TAB3",#N/A,TRUE,"GENERAL";"TAB4",#N/A,TRUE,"GENERAL";"TAB5",#N/A,TRUE,"GENERAL"}</definedName>
    <definedName name="bfnfv_3" hidden="1">{"TAB1",#N/A,TRUE,"GENERAL";"TAB2",#N/A,TRUE,"GENERAL";"TAB3",#N/A,TRUE,"GENERAL";"TAB4",#N/A,TRUE,"GENERAL";"TAB5",#N/A,TRUE,"GENERAL"}</definedName>
    <definedName name="bg">[8]PrecRec!$D$36</definedName>
    <definedName name="bgb" hidden="1">{"TAB1",#N/A,TRUE,"GENERAL";"TAB2",#N/A,TRUE,"GENERAL";"TAB3",#N/A,TRUE,"GENERAL";"TAB4",#N/A,TRUE,"GENERAL";"TAB5",#N/A,TRUE,"GENERAL"}</definedName>
    <definedName name="bgb_1" hidden="1">{"TAB1",#N/A,TRUE,"GENERAL";"TAB2",#N/A,TRUE,"GENERAL";"TAB3",#N/A,TRUE,"GENERAL";"TAB4",#N/A,TRUE,"GENERAL";"TAB5",#N/A,TRUE,"GENERAL"}</definedName>
    <definedName name="bgb_2" hidden="1">{"TAB1",#N/A,TRUE,"GENERAL";"TAB2",#N/A,TRUE,"GENERAL";"TAB3",#N/A,TRUE,"GENERAL";"TAB4",#N/A,TRUE,"GENERAL";"TAB5",#N/A,TRUE,"GENERAL"}</definedName>
    <definedName name="bgb_3" hidden="1">{"TAB1",#N/A,TRUE,"GENERAL";"TAB2",#N/A,TRUE,"GENERAL";"TAB3",#N/A,TRUE,"GENERAL";"TAB4",#N/A,TRUE,"GENERAL";"TAB5",#N/A,TRUE,"GENERAL"}</definedName>
    <definedName name="BGDGFRT" hidden="1">{"via1",#N/A,TRUE,"general";"via2",#N/A,TRUE,"general";"via3",#N/A,TRUE,"general"}</definedName>
    <definedName name="BGDGFRT_1" hidden="1">{"via1",#N/A,TRUE,"general";"via2",#N/A,TRUE,"general";"via3",#N/A,TRUE,"general"}</definedName>
    <definedName name="BGDGFRT_2" hidden="1">{"via1",#N/A,TRUE,"general";"via2",#N/A,TRUE,"general";"via3",#N/A,TRUE,"general"}</definedName>
    <definedName name="BGDGFRT_3" hidden="1">{"via1",#N/A,TRUE,"general";"via2",#N/A,TRUE,"general";"via3",#N/A,TRUE,"general"}</definedName>
    <definedName name="BGFBFH" hidden="1">{"via1",#N/A,TRUE,"general";"via2",#N/A,TRUE,"general";"via3",#N/A,TRUE,"general"}</definedName>
    <definedName name="BGFBFH_1" hidden="1">{"via1",#N/A,TRUE,"general";"via2",#N/A,TRUE,"general";"via3",#N/A,TRUE,"general"}</definedName>
    <definedName name="BGFBFH_2" hidden="1">{"via1",#N/A,TRUE,"general";"via2",#N/A,TRUE,"general";"via3",#N/A,TRUE,"general"}</definedName>
    <definedName name="BGFBFH_3" hidden="1">{"via1",#N/A,TRUE,"general";"via2",#N/A,TRUE,"general";"via3",#N/A,TRUE,"general"}</definedName>
    <definedName name="bgvfcdx" hidden="1">{"via1",#N/A,TRUE,"general";"via2",#N/A,TRUE,"general";"via3",#N/A,TRUE,"general"}</definedName>
    <definedName name="bgvfcdx_1" hidden="1">{"via1",#N/A,TRUE,"general";"via2",#N/A,TRUE,"general";"via3",#N/A,TRUE,"general"}</definedName>
    <definedName name="bgvfcdx_2" hidden="1">{"via1",#N/A,TRUE,"general";"via2",#N/A,TRUE,"general";"via3",#N/A,TRUE,"general"}</definedName>
    <definedName name="bgvfcdx_3" hidden="1">{"via1",#N/A,TRUE,"general";"via2",#N/A,TRUE,"general";"via3",#N/A,TRUE,"general"}</definedName>
    <definedName name="Bloque">'[12]LISTADO DE MATERIALES Y EQUIPOS'!$B$19</definedName>
    <definedName name="bn">#REF!</definedName>
    <definedName name="BOBCAT">#REF!</definedName>
    <definedName name="BORDE1">#N/A</definedName>
    <definedName name="BQBQBQBQBQB">#REF!</definedName>
    <definedName name="br" hidden="1">{"TAB1",#N/A,TRUE,"GENERAL";"TAB2",#N/A,TRUE,"GENERAL";"TAB3",#N/A,TRUE,"GENERAL";"TAB4",#N/A,TRUE,"GENERAL";"TAB5",#N/A,TRUE,"GENERAL"}</definedName>
    <definedName name="br_1" hidden="1">{"TAB1",#N/A,TRUE,"GENERAL";"TAB2",#N/A,TRUE,"GENERAL";"TAB3",#N/A,TRUE,"GENERAL";"TAB4",#N/A,TRUE,"GENERAL";"TAB5",#N/A,TRUE,"GENERAL"}</definedName>
    <definedName name="br_2" hidden="1">{"TAB1",#N/A,TRUE,"GENERAL";"TAB2",#N/A,TRUE,"GENERAL";"TAB3",#N/A,TRUE,"GENERAL";"TAB4",#N/A,TRUE,"GENERAL";"TAB5",#N/A,TRUE,"GENERAL"}</definedName>
    <definedName name="br_3" hidden="1">{"TAB1",#N/A,TRUE,"GENERAL";"TAB2",#N/A,TRUE,"GENERAL";"TAB3",#N/A,TRUE,"GENERAL";"TAB4",#N/A,TRUE,"GENERAL";"TAB5",#N/A,TRUE,"GENERAL"}</definedName>
    <definedName name="Breaker_15_amp">'[12]LISTADO DE MATERIALES Y EQUIPOS'!$B$96</definedName>
    <definedName name="breaker_20_amp">'[12]LISTADO DE MATERIALES Y EQUIPOS'!$B$97</definedName>
    <definedName name="bsb" hidden="1">{"via1",#N/A,TRUE,"general";"via2",#N/A,TRUE,"general";"via3",#N/A,TRUE,"general"}</definedName>
    <definedName name="bsb_1" hidden="1">{"via1",#N/A,TRUE,"general";"via2",#N/A,TRUE,"general";"via3",#N/A,TRUE,"general"}</definedName>
    <definedName name="bsb_2" hidden="1">{"via1",#N/A,TRUE,"general";"via2",#N/A,TRUE,"general";"via3",#N/A,TRUE,"general"}</definedName>
    <definedName name="bsb_3" hidden="1">{"via1",#N/A,TRUE,"general";"via2",#N/A,TRUE,"general";"via3",#N/A,TRUE,"general"}</definedName>
    <definedName name="bspoi" hidden="1">{"TAB1",#N/A,TRUE,"GENERAL";"TAB2",#N/A,TRUE,"GENERAL";"TAB3",#N/A,TRUE,"GENERAL";"TAB4",#N/A,TRUE,"GENERAL";"TAB5",#N/A,TRUE,"GENERAL"}</definedName>
    <definedName name="bspoi_1" hidden="1">{"TAB1",#N/A,TRUE,"GENERAL";"TAB2",#N/A,TRUE,"GENERAL";"TAB3",#N/A,TRUE,"GENERAL";"TAB4",#N/A,TRUE,"GENERAL";"TAB5",#N/A,TRUE,"GENERAL"}</definedName>
    <definedName name="bspoi_2" hidden="1">{"TAB1",#N/A,TRUE,"GENERAL";"TAB2",#N/A,TRUE,"GENERAL";"TAB3",#N/A,TRUE,"GENERAL";"TAB4",#N/A,TRUE,"GENERAL";"TAB5",#N/A,TRUE,"GENERAL"}</definedName>
    <definedName name="bspoi_3" hidden="1">{"TAB1",#N/A,TRUE,"GENERAL";"TAB2",#N/A,TRUE,"GENERAL";"TAB3",#N/A,TRUE,"GENERAL";"TAB4",#N/A,TRUE,"GENERAL";"TAB5",#N/A,TRUE,"GENERAL"}</definedName>
    <definedName name="bt" hidden="1">{"via1",#N/A,TRUE,"general";"via2",#N/A,TRUE,"general";"via3",#N/A,TRUE,"general"}</definedName>
    <definedName name="bt_1" hidden="1">{"via1",#N/A,TRUE,"general";"via2",#N/A,TRUE,"general";"via3",#N/A,TRUE,"general"}</definedName>
    <definedName name="bt_2" hidden="1">{"via1",#N/A,TRUE,"general";"via2",#N/A,TRUE,"general";"via3",#N/A,TRUE,"general"}</definedName>
    <definedName name="bt_3" hidden="1">{"via1",#N/A,TRUE,"general";"via2",#N/A,TRUE,"general";"via3",#N/A,TRUE,"general"}</definedName>
    <definedName name="BTYJHTR" hidden="1">{"TAB1",#N/A,TRUE,"GENERAL";"TAB2",#N/A,TRUE,"GENERAL";"TAB3",#N/A,TRUE,"GENERAL";"TAB4",#N/A,TRUE,"GENERAL";"TAB5",#N/A,TRUE,"GENERAL"}</definedName>
    <definedName name="BTYJHTR_1" hidden="1">{"TAB1",#N/A,TRUE,"GENERAL";"TAB2",#N/A,TRUE,"GENERAL";"TAB3",#N/A,TRUE,"GENERAL";"TAB4",#N/A,TRUE,"GENERAL";"TAB5",#N/A,TRUE,"GENERAL"}</definedName>
    <definedName name="BTYJHTR_2" hidden="1">{"TAB1",#N/A,TRUE,"GENERAL";"TAB2",#N/A,TRUE,"GENERAL";"TAB3",#N/A,TRUE,"GENERAL";"TAB4",#N/A,TRUE,"GENERAL";"TAB5",#N/A,TRUE,"GENERAL"}</definedName>
    <definedName name="BTYJHTR_3" hidden="1">{"TAB1",#N/A,TRUE,"GENERAL";"TAB2",#N/A,TRUE,"GENERAL";"TAB3",#N/A,TRUE,"GENERAL";"TAB4",#N/A,TRUE,"GENERAL";"TAB5",#N/A,TRUE,"GENERAL"}</definedName>
    <definedName name="BuiltIn_Print_Area">#REF!</definedName>
    <definedName name="BuiltIn_Print_Area___0">#REF!</definedName>
    <definedName name="BuiltIn_Print_Titles">#REF!</definedName>
    <definedName name="buld">[8]PrecRec!$D$7</definedName>
    <definedName name="BULL">#REF!</definedName>
    <definedName name="bvbc" hidden="1">{"TAB1",#N/A,TRUE,"GENERAL";"TAB2",#N/A,TRUE,"GENERAL";"TAB3",#N/A,TRUE,"GENERAL";"TAB4",#N/A,TRUE,"GENERAL";"TAB5",#N/A,TRUE,"GENERAL"}</definedName>
    <definedName name="bvbc_1" hidden="1">{"TAB1",#N/A,TRUE,"GENERAL";"TAB2",#N/A,TRUE,"GENERAL";"TAB3",#N/A,TRUE,"GENERAL";"TAB4",#N/A,TRUE,"GENERAL";"TAB5",#N/A,TRUE,"GENERAL"}</definedName>
    <definedName name="bvbc_2" hidden="1">{"TAB1",#N/A,TRUE,"GENERAL";"TAB2",#N/A,TRUE,"GENERAL";"TAB3",#N/A,TRUE,"GENERAL";"TAB4",#N/A,TRUE,"GENERAL";"TAB5",#N/A,TRUE,"GENERAL"}</definedName>
    <definedName name="bvbc_3" hidden="1">{"TAB1",#N/A,TRUE,"GENERAL";"TAB2",#N/A,TRUE,"GENERAL";"TAB3",#N/A,TRUE,"GENERAL";"TAB4",#N/A,TRUE,"GENERAL";"TAB5",#N/A,TRUE,"GENERAL"}</definedName>
    <definedName name="bvcb" hidden="1">{"via1",#N/A,TRUE,"general";"via2",#N/A,TRUE,"general";"via3",#N/A,TRUE,"general"}</definedName>
    <definedName name="bvcb_1" hidden="1">{"via1",#N/A,TRUE,"general";"via2",#N/A,TRUE,"general";"via3",#N/A,TRUE,"general"}</definedName>
    <definedName name="bvcb_2" hidden="1">{"via1",#N/A,TRUE,"general";"via2",#N/A,TRUE,"general";"via3",#N/A,TRUE,"general"}</definedName>
    <definedName name="bvcb_3" hidden="1">{"via1",#N/A,TRUE,"general";"via2",#N/A,TRUE,"general";"via3",#N/A,TRUE,"general"}</definedName>
    <definedName name="bvn" hidden="1">{"via1",#N/A,TRUE,"general";"via2",#N/A,TRUE,"general";"via3",#N/A,TRUE,"general"}</definedName>
    <definedName name="bvn_1" hidden="1">{"via1",#N/A,TRUE,"general";"via2",#N/A,TRUE,"general";"via3",#N/A,TRUE,"general"}</definedName>
    <definedName name="bvn_2" hidden="1">{"via1",#N/A,TRUE,"general";"via2",#N/A,TRUE,"general";"via3",#N/A,TRUE,"general"}</definedName>
    <definedName name="bvn_3" hidden="1">{"via1",#N/A,TRUE,"general";"via2",#N/A,TRUE,"general";"via3",#N/A,TRUE,"general"}</definedName>
    <definedName name="BWBBWB">#REF!</definedName>
    <definedName name="by" hidden="1">{"via1",#N/A,TRUE,"general";"via2",#N/A,TRUE,"general";"via3",#N/A,TRUE,"general"}</definedName>
    <definedName name="by_1" hidden="1">{"via1",#N/A,TRUE,"general";"via2",#N/A,TRUE,"general";"via3",#N/A,TRUE,"general"}</definedName>
    <definedName name="by_2" hidden="1">{"via1",#N/A,TRUE,"general";"via2",#N/A,TRUE,"general";"via3",#N/A,TRUE,"general"}</definedName>
    <definedName name="by_3" hidden="1">{"via1",#N/A,TRUE,"general";"via2",#N/A,TRUE,"general";"via3",#N/A,TRUE,"general"}</definedName>
    <definedName name="C_">#REF!</definedName>
    <definedName name="Cable__10">'[12]LISTADO DE MATERIALES Y EQUIPOS'!$B$93</definedName>
    <definedName name="Cable__12">'[12]LISTADO DE MATERIALES Y EQUIPOS'!$B$94</definedName>
    <definedName name="Cable__14">'[12]LISTADO DE MATERIALES Y EQUIPOS'!$B$95</definedName>
    <definedName name="Caja_hexagonal_pvc">'[12]LISTADO DE MATERIALES Y EQUIPOS'!$B$124</definedName>
    <definedName name="cancha">#REF!</definedName>
    <definedName name="cang">[8]PrecRec!$D$16</definedName>
    <definedName name="CANGURO">#REF!</definedName>
    <definedName name="CANT">#REF!</definedName>
    <definedName name="CAP">#REF!</definedName>
    <definedName name="capilla">#REF!</definedName>
    <definedName name="capt">[8]PrecRec!$D$52</definedName>
    <definedName name="carg">[8]PrecRec!$D$8</definedName>
    <definedName name="CARGADOR">[22]EQUIPO!$D$10</definedName>
    <definedName name="CARRETERA">#REF!</definedName>
    <definedName name="CARRO">#REF!</definedName>
    <definedName name="ccccc" hidden="1">{"TAB1",#N/A,TRUE,"GENERAL";"TAB2",#N/A,TRUE,"GENERAL";"TAB3",#N/A,TRUE,"GENERAL";"TAB4",#N/A,TRUE,"GENERAL";"TAB5",#N/A,TRUE,"GENERAL"}</definedName>
    <definedName name="ccccc_1" hidden="1">{"TAB1",#N/A,TRUE,"GENERAL";"TAB2",#N/A,TRUE,"GENERAL";"TAB3",#N/A,TRUE,"GENERAL";"TAB4",#N/A,TRUE,"GENERAL";"TAB5",#N/A,TRUE,"GENERAL"}</definedName>
    <definedName name="ccccc_2" hidden="1">{"TAB1",#N/A,TRUE,"GENERAL";"TAB2",#N/A,TRUE,"GENERAL";"TAB3",#N/A,TRUE,"GENERAL";"TAB4",#N/A,TRUE,"GENERAL";"TAB5",#N/A,TRUE,"GENERAL"}</definedName>
    <definedName name="ccccc_3" hidden="1">{"TAB1",#N/A,TRUE,"GENERAL";"TAB2",#N/A,TRUE,"GENERAL";"TAB3",#N/A,TRUE,"GENERAL";"TAB4",#N/A,TRUE,"GENERAL";"TAB5",#N/A,TRUE,"GENERAL"}</definedName>
    <definedName name="ccto210">#REF!</definedName>
    <definedName name="cd">[23]Hoja1!$C$81</definedName>
    <definedName name="cdcdc" hidden="1">{"via1",#N/A,TRUE,"general";"via2",#N/A,TRUE,"general";"via3",#N/A,TRUE,"general"}</definedName>
    <definedName name="cdcdc_1" hidden="1">{"via1",#N/A,TRUE,"general";"via2",#N/A,TRUE,"general";"via3",#N/A,TRUE,"general"}</definedName>
    <definedName name="cdcdc_2" hidden="1">{"via1",#N/A,TRUE,"general";"via2",#N/A,TRUE,"general";"via3",#N/A,TRUE,"general"}</definedName>
    <definedName name="cdcdc_3" hidden="1">{"via1",#N/A,TRUE,"general";"via2",#N/A,TRUE,"general";"via3",#N/A,TRUE,"general"}</definedName>
    <definedName name="CDctrl">[16]CDItem!$G$8</definedName>
    <definedName name="ceerf" hidden="1">{"TAB1",#N/A,TRUE,"GENERAL";"TAB2",#N/A,TRUE,"GENERAL";"TAB3",#N/A,TRUE,"GENERAL";"TAB4",#N/A,TRUE,"GENERAL";"TAB5",#N/A,TRUE,"GENERAL"}</definedName>
    <definedName name="ceerf_1" hidden="1">{"TAB1",#N/A,TRUE,"GENERAL";"TAB2",#N/A,TRUE,"GENERAL";"TAB3",#N/A,TRUE,"GENERAL";"TAB4",#N/A,TRUE,"GENERAL";"TAB5",#N/A,TRUE,"GENERAL"}</definedName>
    <definedName name="ceerf_2" hidden="1">{"TAB1",#N/A,TRUE,"GENERAL";"TAB2",#N/A,TRUE,"GENERAL";"TAB3",#N/A,TRUE,"GENERAL";"TAB4",#N/A,TRUE,"GENERAL";"TAB5",#N/A,TRUE,"GENERAL"}</definedName>
    <definedName name="ceerf_3" hidden="1">{"TAB1",#N/A,TRUE,"GENERAL";"TAB2",#N/A,TRUE,"GENERAL";"TAB3",#N/A,TRUE,"GENERAL";"TAB4",#N/A,TRUE,"GENERAL";"TAB5",#N/A,TRUE,"GENERAL"}</definedName>
    <definedName name="cem">[8]PrecRec!$D$31</definedName>
    <definedName name="Cemento_Blanco">'[12]LISTADO DE MATERIALES Y EQUIPOS'!$B$11</definedName>
    <definedName name="cesped">[8]PrecRec!$D$64</definedName>
    <definedName name="CHAZO_PUNTILLA_ANCLAJES">'[12]LISTADO DE MATERIALES Y EQUIPOS'!$B$105</definedName>
    <definedName name="Cierrapuerta_hidraulico_ajustable_hasta_80_kilos">'[12]LISTADO DE MATERIALES Y EQUIPOS'!$B$90</definedName>
    <definedName name="CINTA_MALLA_ADHESIVA_X_90M">'[12]LISTADO DE MATERIALES Y EQUIPOS'!$B$107</definedName>
    <definedName name="CN">#REF!</definedName>
    <definedName name="Cod">#REF!</definedName>
    <definedName name="CODOS">#REF!</definedName>
    <definedName name="ColTap">'[7]Coloc. e Interc. Tapones'!$E$1:$E$65536</definedName>
    <definedName name="Combo_Sanitario_manantial_corona">'[12]LISTADO DE MATERIALES Y EQUIPOS'!$B$69</definedName>
    <definedName name="compneu">[8]PrecRec!$D$13</definedName>
    <definedName name="COMPRE">#REF!</definedName>
    <definedName name="COMPRESOR">[22]EQUIPO!$D$5</definedName>
    <definedName name="conc">[8]PrecRec!$D$17</definedName>
    <definedName name="Conc.2000">'[12]APUS BASIC'!$G$165</definedName>
    <definedName name="Conc.2500">'[12]APUS BASIC'!$G$122</definedName>
    <definedName name="Conc.3000">'[12]APUS BASIC'!$G$80</definedName>
    <definedName name="Conceptos">#REF!</definedName>
    <definedName name="contra">#REF!</definedName>
    <definedName name="COPIA">[2]!ERR</definedName>
    <definedName name="copiao4">[2]!ERR</definedName>
    <definedName name="corri">[2]!ERR</definedName>
    <definedName name="COSTODIRECTO">#REF!</definedName>
    <definedName name="COSTOS">[24]TARIFAS!$A$1:$F$52</definedName>
    <definedName name="_xlnm.Criteria">[1]INSUMOS!#REF!</definedName>
    <definedName name="Criterios_IM">[1]INSUMOS!#REF!</definedName>
    <definedName name="CTA">#REF!</definedName>
    <definedName name="cuad">[8]PrecRec!$D$24</definedName>
    <definedName name="cuadpav">[8]PrecRec!$D$26</definedName>
    <definedName name="CUAL">[2]!ERR</definedName>
    <definedName name="CUBS">#REF!</definedName>
    <definedName name="CUNET" hidden="1">{"via1",#N/A,TRUE,"general";"via2",#N/A,TRUE,"general";"via3",#N/A,TRUE,"general"}</definedName>
    <definedName name="CUNET_1" hidden="1">{"via1",#N/A,TRUE,"general";"via2",#N/A,TRUE,"general";"via3",#N/A,TRUE,"general"}</definedName>
    <definedName name="CUNET_2" hidden="1">{"via1",#N/A,TRUE,"general";"via2",#N/A,TRUE,"general";"via3",#N/A,TRUE,"general"}</definedName>
    <definedName name="CUNET_3" hidden="1">{"via1",#N/A,TRUE,"general";"via2",#N/A,TRUE,"general";"via3",#N/A,TRUE,"general"}</definedName>
    <definedName name="Curva_conduit_pvc_1_2">'[12]LISTADO DE MATERIALES Y EQUIPOS'!$B$123</definedName>
    <definedName name="cv">#REF!</definedName>
    <definedName name="CVa">'[7]Cambio de Valv.'!$E$1:$E$65536</definedName>
    <definedName name="cvfvd" hidden="1">{"via1",#N/A,TRUE,"general";"via2",#N/A,TRUE,"general";"via3",#N/A,TRUE,"general"}</definedName>
    <definedName name="cvfvd_1" hidden="1">{"via1",#N/A,TRUE,"general";"via2",#N/A,TRUE,"general";"via3",#N/A,TRUE,"general"}</definedName>
    <definedName name="cvfvd_2" hidden="1">{"via1",#N/A,TRUE,"general";"via2",#N/A,TRUE,"general";"via3",#N/A,TRUE,"general"}</definedName>
    <definedName name="cvfvd_3" hidden="1">{"via1",#N/A,TRUE,"general";"via2",#N/A,TRUE,"general";"via3",#N/A,TRUE,"general"}</definedName>
    <definedName name="cvn" hidden="1">{"TAB1",#N/A,TRUE,"GENERAL";"TAB2",#N/A,TRUE,"GENERAL";"TAB3",#N/A,TRUE,"GENERAL";"TAB4",#N/A,TRUE,"GENERAL";"TAB5",#N/A,TRUE,"GENERAL"}</definedName>
    <definedName name="cvn_1" hidden="1">{"TAB1",#N/A,TRUE,"GENERAL";"TAB2",#N/A,TRUE,"GENERAL";"TAB3",#N/A,TRUE,"GENERAL";"TAB4",#N/A,TRUE,"GENERAL";"TAB5",#N/A,TRUE,"GENERAL"}</definedName>
    <definedName name="cvn_2" hidden="1">{"TAB1",#N/A,TRUE,"GENERAL";"TAB2",#N/A,TRUE,"GENERAL";"TAB3",#N/A,TRUE,"GENERAL";"TAB4",#N/A,TRUE,"GENERAL";"TAB5",#N/A,TRUE,"GENERAL"}</definedName>
    <definedName name="cvn_3" hidden="1">{"TAB1",#N/A,TRUE,"GENERAL";"TAB2",#N/A,TRUE,"GENERAL";"TAB3",#N/A,TRUE,"GENERAL";"TAB4",#N/A,TRUE,"GENERAL";"TAB5",#N/A,TRUE,"GENERAL"}</definedName>
    <definedName name="CVXC" hidden="1">{"via1",#N/A,TRUE,"general";"via2",#N/A,TRUE,"general";"via3",#N/A,TRUE,"general"}</definedName>
    <definedName name="CVXC_1" hidden="1">{"via1",#N/A,TRUE,"general";"via2",#N/A,TRUE,"general";"via3",#N/A,TRUE,"general"}</definedName>
    <definedName name="CVXC_2" hidden="1">{"via1",#N/A,TRUE,"general";"via2",#N/A,TRUE,"general";"via3",#N/A,TRUE,"general"}</definedName>
    <definedName name="CVXC_3" hidden="1">{"via1",#N/A,TRUE,"general";"via2",#N/A,TRUE,"general";"via3",#N/A,TRUE,"general"}</definedName>
    <definedName name="d" hidden="1">{"TAB1",#N/A,TRUE,"GENERAL";"TAB2",#N/A,TRUE,"GENERAL";"TAB3",#N/A,TRUE,"GENERAL";"TAB4",#N/A,TRUE,"GENERAL";"TAB5",#N/A,TRUE,"GENERAL"}</definedName>
    <definedName name="d_1" hidden="1">{"TAB1",#N/A,TRUE,"GENERAL";"TAB2",#N/A,TRUE,"GENERAL";"TAB3",#N/A,TRUE,"GENERAL";"TAB4",#N/A,TRUE,"GENERAL";"TAB5",#N/A,TRUE,"GENERAL"}</definedName>
    <definedName name="d_2" hidden="1">{"TAB1",#N/A,TRUE,"GENERAL";"TAB2",#N/A,TRUE,"GENERAL";"TAB3",#N/A,TRUE,"GENERAL";"TAB4",#N/A,TRUE,"GENERAL";"TAB5",#N/A,TRUE,"GENERAL"}</definedName>
    <definedName name="d_3" hidden="1">{"TAB1",#N/A,TRUE,"GENERAL";"TAB2",#N/A,TRUE,"GENERAL";"TAB3",#N/A,TRUE,"GENERAL";"TAB4",#N/A,TRUE,"GENERAL";"TAB5",#N/A,TRUE,"GENERAL"}</definedName>
    <definedName name="dario">'[9]GPI 526'!#REF!</definedName>
    <definedName name="DASD" hidden="1">{"TAB1",#N/A,TRUE,"GENERAL";"TAB2",#N/A,TRUE,"GENERAL";"TAB3",#N/A,TRUE,"GENERAL";"TAB4",#N/A,TRUE,"GENERAL";"TAB5",#N/A,TRUE,"GENERAL"}</definedName>
    <definedName name="DASD_1" hidden="1">{"TAB1",#N/A,TRUE,"GENERAL";"TAB2",#N/A,TRUE,"GENERAL";"TAB3",#N/A,TRUE,"GENERAL";"TAB4",#N/A,TRUE,"GENERAL";"TAB5",#N/A,TRUE,"GENERAL"}</definedName>
    <definedName name="DASD_2" hidden="1">{"TAB1",#N/A,TRUE,"GENERAL";"TAB2",#N/A,TRUE,"GENERAL";"TAB3",#N/A,TRUE,"GENERAL";"TAB4",#N/A,TRUE,"GENERAL";"TAB5",#N/A,TRUE,"GENERAL"}</definedName>
    <definedName name="DASD_3" hidden="1">{"TAB1",#N/A,TRUE,"GENERAL";"TAB2",#N/A,TRUE,"GENERAL";"TAB3",#N/A,TRUE,"GENERAL";"TAB4",#N/A,TRUE,"GENERAL";"TAB5",#N/A,TRUE,"GENERAL"}</definedName>
    <definedName name="datos">#REF!</definedName>
    <definedName name="dbfdfbi" hidden="1">{"TAB1",#N/A,TRUE,"GENERAL";"TAB2",#N/A,TRUE,"GENERAL";"TAB3",#N/A,TRUE,"GENERAL";"TAB4",#N/A,TRUE,"GENERAL";"TAB5",#N/A,TRUE,"GENERAL"}</definedName>
    <definedName name="dbfdfbi_1" hidden="1">{"TAB1",#N/A,TRUE,"GENERAL";"TAB2",#N/A,TRUE,"GENERAL";"TAB3",#N/A,TRUE,"GENERAL";"TAB4",#N/A,TRUE,"GENERAL";"TAB5",#N/A,TRUE,"GENERAL"}</definedName>
    <definedName name="dbfdfbi_2" hidden="1">{"TAB1",#N/A,TRUE,"GENERAL";"TAB2",#N/A,TRUE,"GENERAL";"TAB3",#N/A,TRUE,"GENERAL";"TAB4",#N/A,TRUE,"GENERAL";"TAB5",#N/A,TRUE,"GENERAL"}</definedName>
    <definedName name="dbfdfbi_3" hidden="1">{"TAB1",#N/A,TRUE,"GENERAL";"TAB2",#N/A,TRUE,"GENERAL";"TAB3",#N/A,TRUE,"GENERAL";"TAB4",#N/A,TRUE,"GENERAL";"TAB5",#N/A,TRUE,"GENERAL"}</definedName>
    <definedName name="Dbgcm">#REF!</definedName>
    <definedName name="Dcacm">#REF!</definedName>
    <definedName name="DCSDCTV" hidden="1">{"via1",#N/A,TRUE,"general";"via2",#N/A,TRUE,"general";"via3",#N/A,TRUE,"general"}</definedName>
    <definedName name="DCSDCTV_1" hidden="1">{"via1",#N/A,TRUE,"general";"via2",#N/A,TRUE,"general";"via3",#N/A,TRUE,"general"}</definedName>
    <definedName name="DCSDCTV_2" hidden="1">{"via1",#N/A,TRUE,"general";"via2",#N/A,TRUE,"general";"via3",#N/A,TRUE,"general"}</definedName>
    <definedName name="DCSDCTV_3" hidden="1">{"via1",#N/A,TRUE,"general";"via2",#N/A,TRUE,"general";"via3",#N/A,TRUE,"general"}</definedName>
    <definedName name="dd">#REF!</definedName>
    <definedName name="ddd" hidden="1">{"via1",#N/A,TRUE,"general";"via2",#N/A,TRUE,"general";"via3",#N/A,TRUE,"general"}</definedName>
    <definedName name="ddd_1" hidden="1">{"via1",#N/A,TRUE,"general";"via2",#N/A,TRUE,"general";"via3",#N/A,TRUE,"general"}</definedName>
    <definedName name="ddd_2" hidden="1">{"via1",#N/A,TRUE,"general";"via2",#N/A,TRUE,"general";"via3",#N/A,TRUE,"general"}</definedName>
    <definedName name="ddd_3" hidden="1">{"via1",#N/A,TRUE,"general";"via2",#N/A,TRUE,"general";"via3",#N/A,TRUE,"general"}</definedName>
    <definedName name="ddddt" hidden="1">{"via1",#N/A,TRUE,"general";"via2",#N/A,TRUE,"general";"via3",#N/A,TRUE,"general"}</definedName>
    <definedName name="ddddt_1" hidden="1">{"via1",#N/A,TRUE,"general";"via2",#N/A,TRUE,"general";"via3",#N/A,TRUE,"general"}</definedName>
    <definedName name="ddddt_2" hidden="1">{"via1",#N/A,TRUE,"general";"via2",#N/A,TRUE,"general";"via3",#N/A,TRUE,"general"}</definedName>
    <definedName name="ddddt_3" hidden="1">{"via1",#N/A,TRUE,"general";"via2",#N/A,TRUE,"general";"via3",#N/A,TRUE,"general"}</definedName>
    <definedName name="ddewdw" hidden="1">{"TAB1",#N/A,TRUE,"GENERAL";"TAB2",#N/A,TRUE,"GENERAL";"TAB3",#N/A,TRUE,"GENERAL";"TAB4",#N/A,TRUE,"GENERAL";"TAB5",#N/A,TRUE,"GENERAL"}</definedName>
    <definedName name="ddewdw_1" hidden="1">{"TAB1",#N/A,TRUE,"GENERAL";"TAB2",#N/A,TRUE,"GENERAL";"TAB3",#N/A,TRUE,"GENERAL";"TAB4",#N/A,TRUE,"GENERAL";"TAB5",#N/A,TRUE,"GENERAL"}</definedName>
    <definedName name="ddewdw_2" hidden="1">{"TAB1",#N/A,TRUE,"GENERAL";"TAB2",#N/A,TRUE,"GENERAL";"TAB3",#N/A,TRUE,"GENERAL";"TAB4",#N/A,TRUE,"GENERAL";"TAB5",#N/A,TRUE,"GENERAL"}</definedName>
    <definedName name="ddewdw_3" hidden="1">{"TAB1",#N/A,TRUE,"GENERAL";"TAB2",#N/A,TRUE,"GENERAL";"TAB3",#N/A,TRUE,"GENERAL";"TAB4",#N/A,TRUE,"GENERAL";"TAB5",#N/A,TRUE,"GENERAL"}</definedName>
    <definedName name="ddfdh" hidden="1">{"TAB1",#N/A,TRUE,"GENERAL";"TAB2",#N/A,TRUE,"GENERAL";"TAB3",#N/A,TRUE,"GENERAL";"TAB4",#N/A,TRUE,"GENERAL";"TAB5",#N/A,TRUE,"GENERAL"}</definedName>
    <definedName name="ddfdh_1" hidden="1">{"TAB1",#N/A,TRUE,"GENERAL";"TAB2",#N/A,TRUE,"GENERAL";"TAB3",#N/A,TRUE,"GENERAL";"TAB4",#N/A,TRUE,"GENERAL";"TAB5",#N/A,TRUE,"GENERAL"}</definedName>
    <definedName name="ddfdh_2" hidden="1">{"TAB1",#N/A,TRUE,"GENERAL";"TAB2",#N/A,TRUE,"GENERAL";"TAB3",#N/A,TRUE,"GENERAL";"TAB4",#N/A,TRUE,"GENERAL";"TAB5",#N/A,TRUE,"GENERAL"}</definedName>
    <definedName name="ddfdh_3" hidden="1">{"TAB1",#N/A,TRUE,"GENERAL";"TAB2",#N/A,TRUE,"GENERAL";"TAB3",#N/A,TRUE,"GENERAL";"TAB4",#N/A,TRUE,"GENERAL";"TAB5",#N/A,TRUE,"GENERAL"}</definedName>
    <definedName name="DDGSDP" hidden="1">{"TAB1",#N/A,TRUE,"GENERAL";"TAB2",#N/A,TRUE,"GENERAL";"TAB3",#N/A,TRUE,"GENERAL";"TAB4",#N/A,TRUE,"GENERAL";"TAB5",#N/A,TRUE,"GENERAL"}</definedName>
    <definedName name="DDGSDP_1" hidden="1">{"TAB1",#N/A,TRUE,"GENERAL";"TAB2",#N/A,TRUE,"GENERAL";"TAB3",#N/A,TRUE,"GENERAL";"TAB4",#N/A,TRUE,"GENERAL";"TAB5",#N/A,TRUE,"GENERAL"}</definedName>
    <definedName name="DDGSDP_2" hidden="1">{"TAB1",#N/A,TRUE,"GENERAL";"TAB2",#N/A,TRUE,"GENERAL";"TAB3",#N/A,TRUE,"GENERAL";"TAB4",#N/A,TRUE,"GENERAL";"TAB5",#N/A,TRUE,"GENERAL"}</definedName>
    <definedName name="DDGSDP_3" hidden="1">{"TAB1",#N/A,TRUE,"GENERAL";"TAB2",#N/A,TRUE,"GENERAL";"TAB3",#N/A,TRUE,"GENERAL";"TAB4",#N/A,TRUE,"GENERAL";"TAB5",#N/A,TRUE,"GENERAL"}</definedName>
    <definedName name="deded" hidden="1">{"TAB1",#N/A,TRUE,"GENERAL";"TAB2",#N/A,TRUE,"GENERAL";"TAB3",#N/A,TRUE,"GENERAL";"TAB4",#N/A,TRUE,"GENERAL";"TAB5",#N/A,TRUE,"GENERAL"}</definedName>
    <definedName name="deded_1" hidden="1">{"TAB1",#N/A,TRUE,"GENERAL";"TAB2",#N/A,TRUE,"GENERAL";"TAB3",#N/A,TRUE,"GENERAL";"TAB4",#N/A,TRUE,"GENERAL";"TAB5",#N/A,TRUE,"GENERAL"}</definedName>
    <definedName name="deded_2" hidden="1">{"TAB1",#N/A,TRUE,"GENERAL";"TAB2",#N/A,TRUE,"GENERAL";"TAB3",#N/A,TRUE,"GENERAL";"TAB4",#N/A,TRUE,"GENERAL";"TAB5",#N/A,TRUE,"GENERAL"}</definedName>
    <definedName name="deded_3" hidden="1">{"TAB1",#N/A,TRUE,"GENERAL";"TAB2",#N/A,TRUE,"GENERAL";"TAB3",#N/A,TRUE,"GENERAL";"TAB4",#N/A,TRUE,"GENERAL";"TAB5",#N/A,TRUE,"GENERAL"}</definedName>
    <definedName name="def">[8]PrecRec!$D$50</definedName>
    <definedName name="defd" hidden="1">{"via1",#N/A,TRUE,"general";"via2",#N/A,TRUE,"general";"via3",#N/A,TRUE,"general"}</definedName>
    <definedName name="defd_1" hidden="1">{"via1",#N/A,TRUE,"general";"via2",#N/A,TRUE,"general";"via3",#N/A,TRUE,"general"}</definedName>
    <definedName name="defd_2" hidden="1">{"via1",#N/A,TRUE,"general";"via2",#N/A,TRUE,"general";"via3",#N/A,TRUE,"general"}</definedName>
    <definedName name="defd_3" hidden="1">{"via1",#N/A,TRUE,"general";"via2",#N/A,TRUE,"general";"via3",#N/A,TRUE,"general"}</definedName>
    <definedName name="delin">[8]PrecRec!$D$55</definedName>
    <definedName name="demanto">#REF!</definedName>
    <definedName name="demarc">[8]PrecRec!$D$19</definedName>
    <definedName name="descapote" hidden="1">{"TAB1",#N/A,TRUE,"GENERAL";"TAB2",#N/A,TRUE,"GENERAL";"TAB3",#N/A,TRUE,"GENERAL";"TAB4",#N/A,TRUE,"GENERAL";"TAB5",#N/A,TRUE,"GENERAL"}</definedName>
    <definedName name="descapote_1" hidden="1">{"TAB1",#N/A,TRUE,"GENERAL";"TAB2",#N/A,TRUE,"GENERAL";"TAB3",#N/A,TRUE,"GENERAL";"TAB4",#N/A,TRUE,"GENERAL";"TAB5",#N/A,TRUE,"GENERAL"}</definedName>
    <definedName name="descapote_2" hidden="1">{"TAB1",#N/A,TRUE,"GENERAL";"TAB2",#N/A,TRUE,"GENERAL";"TAB3",#N/A,TRUE,"GENERAL";"TAB4",#N/A,TRUE,"GENERAL";"TAB5",#N/A,TRUE,"GENERAL"}</definedName>
    <definedName name="descapote_3" hidden="1">{"TAB1",#N/A,TRUE,"GENERAL";"TAB2",#N/A,TRUE,"GENERAL";"TAB3",#N/A,TRUE,"GENERAL";"TAB4",#N/A,TRUE,"GENERAL";"TAB5",#N/A,TRUE,"GENERAL"}</definedName>
    <definedName name="design">'[25]Design (3)'!$A$12:$CM$71</definedName>
    <definedName name="design2">[25]Design!$A$24:$CM$66</definedName>
    <definedName name="DEX">#REF!</definedName>
    <definedName name="DF">#REF!</definedName>
    <definedName name="dfa" hidden="1">{"TAB1",#N/A,TRUE,"GENERAL";"TAB2",#N/A,TRUE,"GENERAL";"TAB3",#N/A,TRUE,"GENERAL";"TAB4",#N/A,TRUE,"GENERAL";"TAB5",#N/A,TRUE,"GENERAL"}</definedName>
    <definedName name="dfa_1" hidden="1">{"TAB1",#N/A,TRUE,"GENERAL";"TAB2",#N/A,TRUE,"GENERAL";"TAB3",#N/A,TRUE,"GENERAL";"TAB4",#N/A,TRUE,"GENERAL";"TAB5",#N/A,TRUE,"GENERAL"}</definedName>
    <definedName name="dfa_2" hidden="1">{"TAB1",#N/A,TRUE,"GENERAL";"TAB2",#N/A,TRUE,"GENERAL";"TAB3",#N/A,TRUE,"GENERAL";"TAB4",#N/A,TRUE,"GENERAL";"TAB5",#N/A,TRUE,"GENERAL"}</definedName>
    <definedName name="dfa_3" hidden="1">{"TAB1",#N/A,TRUE,"GENERAL";"TAB2",#N/A,TRUE,"GENERAL";"TAB3",#N/A,TRUE,"GENERAL";"TAB4",#N/A,TRUE,"GENERAL";"TAB5",#N/A,TRUE,"GENERAL"}</definedName>
    <definedName name="dfasd" hidden="1">{"TAB1",#N/A,TRUE,"GENERAL";"TAB2",#N/A,TRUE,"GENERAL";"TAB3",#N/A,TRUE,"GENERAL";"TAB4",#N/A,TRUE,"GENERAL";"TAB5",#N/A,TRUE,"GENERAL"}</definedName>
    <definedName name="dfasd_1" hidden="1">{"TAB1",#N/A,TRUE,"GENERAL";"TAB2",#N/A,TRUE,"GENERAL";"TAB3",#N/A,TRUE,"GENERAL";"TAB4",#N/A,TRUE,"GENERAL";"TAB5",#N/A,TRUE,"GENERAL"}</definedName>
    <definedName name="dfasd_2" hidden="1">{"TAB1",#N/A,TRUE,"GENERAL";"TAB2",#N/A,TRUE,"GENERAL";"TAB3",#N/A,TRUE,"GENERAL";"TAB4",#N/A,TRUE,"GENERAL";"TAB5",#N/A,TRUE,"GENERAL"}</definedName>
    <definedName name="dfasd_3" hidden="1">{"TAB1",#N/A,TRUE,"GENERAL";"TAB2",#N/A,TRUE,"GENERAL";"TAB3",#N/A,TRUE,"GENERAL";"TAB4",#N/A,TRUE,"GENERAL";"TAB5",#N/A,TRUE,"GENERAL"}</definedName>
    <definedName name="DFBNJ" hidden="1">{"via1",#N/A,TRUE,"general";"via2",#N/A,TRUE,"general";"via3",#N/A,TRUE,"general"}</definedName>
    <definedName name="DFBNJ_1" hidden="1">{"via1",#N/A,TRUE,"general";"via2",#N/A,TRUE,"general";"via3",#N/A,TRUE,"general"}</definedName>
    <definedName name="DFBNJ_2" hidden="1">{"via1",#N/A,TRUE,"general";"via2",#N/A,TRUE,"general";"via3",#N/A,TRUE,"general"}</definedName>
    <definedName name="DFBNJ_3" hidden="1">{"via1",#N/A,TRUE,"general";"via2",#N/A,TRUE,"general";"via3",#N/A,TRUE,"general"}</definedName>
    <definedName name="dfds" hidden="1">{"TAB1",#N/A,TRUE,"GENERAL";"TAB2",#N/A,TRUE,"GENERAL";"TAB3",#N/A,TRUE,"GENERAL";"TAB4",#N/A,TRUE,"GENERAL";"TAB5",#N/A,TRUE,"GENERAL"}</definedName>
    <definedName name="dfds_1" hidden="1">{"TAB1",#N/A,TRUE,"GENERAL";"TAB2",#N/A,TRUE,"GENERAL";"TAB3",#N/A,TRUE,"GENERAL";"TAB4",#N/A,TRUE,"GENERAL";"TAB5",#N/A,TRUE,"GENERAL"}</definedName>
    <definedName name="dfds_2" hidden="1">{"TAB1",#N/A,TRUE,"GENERAL";"TAB2",#N/A,TRUE,"GENERAL";"TAB3",#N/A,TRUE,"GENERAL";"TAB4",#N/A,TRUE,"GENERAL";"TAB5",#N/A,TRUE,"GENERAL"}</definedName>
    <definedName name="dfds_3" hidden="1">{"TAB1",#N/A,TRUE,"GENERAL";"TAB2",#N/A,TRUE,"GENERAL";"TAB3",#N/A,TRUE,"GENERAL";"TAB4",#N/A,TRUE,"GENERAL";"TAB5",#N/A,TRUE,"GENERAL"}</definedName>
    <definedName name="dfdsfi" hidden="1">{"via1",#N/A,TRUE,"general";"via2",#N/A,TRUE,"general";"via3",#N/A,TRUE,"general"}</definedName>
    <definedName name="dfdsfi_1" hidden="1">{"via1",#N/A,TRUE,"general";"via2",#N/A,TRUE,"general";"via3",#N/A,TRUE,"general"}</definedName>
    <definedName name="dfdsfi_2" hidden="1">{"via1",#N/A,TRUE,"general";"via2",#N/A,TRUE,"general";"via3",#N/A,TRUE,"general"}</definedName>
    <definedName name="dfdsfi_3" hidden="1">{"via1",#N/A,TRUE,"general";"via2",#N/A,TRUE,"general";"via3",#N/A,TRUE,"general"}</definedName>
    <definedName name="dffffe" hidden="1">{"TAB1",#N/A,TRUE,"GENERAL";"TAB2",#N/A,TRUE,"GENERAL";"TAB3",#N/A,TRUE,"GENERAL";"TAB4",#N/A,TRUE,"GENERAL";"TAB5",#N/A,TRUE,"GENERAL"}</definedName>
    <definedName name="dffffe_1" hidden="1">{"TAB1",#N/A,TRUE,"GENERAL";"TAB2",#N/A,TRUE,"GENERAL";"TAB3",#N/A,TRUE,"GENERAL";"TAB4",#N/A,TRUE,"GENERAL";"TAB5",#N/A,TRUE,"GENERAL"}</definedName>
    <definedName name="dffffe_2" hidden="1">{"TAB1",#N/A,TRUE,"GENERAL";"TAB2",#N/A,TRUE,"GENERAL";"TAB3",#N/A,TRUE,"GENERAL";"TAB4",#N/A,TRUE,"GENERAL";"TAB5",#N/A,TRUE,"GENERAL"}</definedName>
    <definedName name="dffffe_3" hidden="1">{"TAB1",#N/A,TRUE,"GENERAL";"TAB2",#N/A,TRUE,"GENERAL";"TAB3",#N/A,TRUE,"GENERAL";"TAB4",#N/A,TRUE,"GENERAL";"TAB5",#N/A,TRUE,"GENERAL"}</definedName>
    <definedName name="DFG" hidden="1">{"via1",#N/A,TRUE,"general";"via2",#N/A,TRUE,"general";"via3",#N/A,TRUE,"general"}</definedName>
    <definedName name="DFG_1" hidden="1">{"via1",#N/A,TRUE,"general";"via2",#N/A,TRUE,"general";"via3",#N/A,TRUE,"general"}</definedName>
    <definedName name="DFG_2" hidden="1">{"via1",#N/A,TRUE,"general";"via2",#N/A,TRUE,"general";"via3",#N/A,TRUE,"general"}</definedName>
    <definedName name="DFG_3" hidden="1">{"via1",#N/A,TRUE,"general";"via2",#N/A,TRUE,"general";"via3",#N/A,TRUE,"general"}</definedName>
    <definedName name="DFGBHJ" hidden="1">{"via1",#N/A,TRUE,"general";"via2",#N/A,TRUE,"general";"via3",#N/A,TRUE,"general"}</definedName>
    <definedName name="DFGBHJ_1" hidden="1">{"via1",#N/A,TRUE,"general";"via2",#N/A,TRUE,"general";"via3",#N/A,TRUE,"general"}</definedName>
    <definedName name="DFGBHJ_2" hidden="1">{"via1",#N/A,TRUE,"general";"via2",#N/A,TRUE,"general";"via3",#N/A,TRUE,"general"}</definedName>
    <definedName name="DFGBHJ_3" hidden="1">{"via1",#N/A,TRUE,"general";"via2",#N/A,TRUE,"general";"via3",#N/A,TRUE,"general"}</definedName>
    <definedName name="DFGDFG" hidden="1">{"via1",#N/A,TRUE,"general";"via2",#N/A,TRUE,"general";"via3",#N/A,TRUE,"general"}</definedName>
    <definedName name="DFGDFG_1" hidden="1">{"via1",#N/A,TRUE,"general";"via2",#N/A,TRUE,"general";"via3",#N/A,TRUE,"general"}</definedName>
    <definedName name="DFGDFG_2" hidden="1">{"via1",#N/A,TRUE,"general";"via2",#N/A,TRUE,"general";"via3",#N/A,TRUE,"general"}</definedName>
    <definedName name="DFGDFG_3" hidden="1">{"via1",#N/A,TRUE,"general";"via2",#N/A,TRUE,"general";"via3",#N/A,TRUE,"general"}</definedName>
    <definedName name="DFGDYYB" hidden="1">{"TAB1",#N/A,TRUE,"GENERAL";"TAB2",#N/A,TRUE,"GENERAL";"TAB3",#N/A,TRUE,"GENERAL";"TAB4",#N/A,TRUE,"GENERAL";"TAB5",#N/A,TRUE,"GENERAL"}</definedName>
    <definedName name="DFGDYYB_1" hidden="1">{"TAB1",#N/A,TRUE,"GENERAL";"TAB2",#N/A,TRUE,"GENERAL";"TAB3",#N/A,TRUE,"GENERAL";"TAB4",#N/A,TRUE,"GENERAL";"TAB5",#N/A,TRUE,"GENERAL"}</definedName>
    <definedName name="DFGDYYB_2" hidden="1">{"TAB1",#N/A,TRUE,"GENERAL";"TAB2",#N/A,TRUE,"GENERAL";"TAB3",#N/A,TRUE,"GENERAL";"TAB4",#N/A,TRUE,"GENERAL";"TAB5",#N/A,TRUE,"GENERAL"}</definedName>
    <definedName name="DFGDYYB_3" hidden="1">{"TAB1",#N/A,TRUE,"GENERAL";"TAB2",#N/A,TRUE,"GENERAL";"TAB3",#N/A,TRUE,"GENERAL";"TAB4",#N/A,TRUE,"GENERAL";"TAB5",#N/A,TRUE,"GENERAL"}</definedName>
    <definedName name="dfgf" hidden="1">{"via1",#N/A,TRUE,"general";"via2",#N/A,TRUE,"general";"via3",#N/A,TRUE,"general"}</definedName>
    <definedName name="dfgf_1" hidden="1">{"via1",#N/A,TRUE,"general";"via2",#N/A,TRUE,"general";"via3",#N/A,TRUE,"general"}</definedName>
    <definedName name="dfgf_2" hidden="1">{"via1",#N/A,TRUE,"general";"via2",#N/A,TRUE,"general";"via3",#N/A,TRUE,"general"}</definedName>
    <definedName name="dfgf_3" hidden="1">{"via1",#N/A,TRUE,"general";"via2",#N/A,TRUE,"general";"via3",#N/A,TRUE,"general"}</definedName>
    <definedName name="DFGFBOP" hidden="1">{"TAB1",#N/A,TRUE,"GENERAL";"TAB2",#N/A,TRUE,"GENERAL";"TAB3",#N/A,TRUE,"GENERAL";"TAB4",#N/A,TRUE,"GENERAL";"TAB5",#N/A,TRUE,"GENERAL"}</definedName>
    <definedName name="DFGFBOP_1" hidden="1">{"TAB1",#N/A,TRUE,"GENERAL";"TAB2",#N/A,TRUE,"GENERAL";"TAB3",#N/A,TRUE,"GENERAL";"TAB4",#N/A,TRUE,"GENERAL";"TAB5",#N/A,TRUE,"GENERAL"}</definedName>
    <definedName name="DFGFBOP_2" hidden="1">{"TAB1",#N/A,TRUE,"GENERAL";"TAB2",#N/A,TRUE,"GENERAL";"TAB3",#N/A,TRUE,"GENERAL";"TAB4",#N/A,TRUE,"GENERAL";"TAB5",#N/A,TRUE,"GENERAL"}</definedName>
    <definedName name="DFGFBOP_3" hidden="1">{"TAB1",#N/A,TRUE,"GENERAL";"TAB2",#N/A,TRUE,"GENERAL";"TAB3",#N/A,TRUE,"GENERAL";"TAB4",#N/A,TRUE,"GENERAL";"TAB5",#N/A,TRUE,"GENERAL"}</definedName>
    <definedName name="DFGFDG" hidden="1">{"TAB1",#N/A,TRUE,"GENERAL";"TAB2",#N/A,TRUE,"GENERAL";"TAB3",#N/A,TRUE,"GENERAL";"TAB4",#N/A,TRUE,"GENERAL";"TAB5",#N/A,TRUE,"GENERAL"}</definedName>
    <definedName name="DFGFDG_1" hidden="1">{"TAB1",#N/A,TRUE,"GENERAL";"TAB2",#N/A,TRUE,"GENERAL";"TAB3",#N/A,TRUE,"GENERAL";"TAB4",#N/A,TRUE,"GENERAL";"TAB5",#N/A,TRUE,"GENERAL"}</definedName>
    <definedName name="DFGFDG_2" hidden="1">{"TAB1",#N/A,TRUE,"GENERAL";"TAB2",#N/A,TRUE,"GENERAL";"TAB3",#N/A,TRUE,"GENERAL";"TAB4",#N/A,TRUE,"GENERAL";"TAB5",#N/A,TRUE,"GENERAL"}</definedName>
    <definedName name="DFGFDG_3" hidden="1">{"TAB1",#N/A,TRUE,"GENERAL";"TAB2",#N/A,TRUE,"GENERAL";"TAB3",#N/A,TRUE,"GENERAL";"TAB4",#N/A,TRUE,"GENERAL";"TAB5",#N/A,TRUE,"GENERAL"}</definedName>
    <definedName name="DFGV" hidden="1">{"TAB1",#N/A,TRUE,"GENERAL";"TAB2",#N/A,TRUE,"GENERAL";"TAB3",#N/A,TRUE,"GENERAL";"TAB4",#N/A,TRUE,"GENERAL";"TAB5",#N/A,TRUE,"GENERAL"}</definedName>
    <definedName name="DFGV_1" hidden="1">{"TAB1",#N/A,TRUE,"GENERAL";"TAB2",#N/A,TRUE,"GENERAL";"TAB3",#N/A,TRUE,"GENERAL";"TAB4",#N/A,TRUE,"GENERAL";"TAB5",#N/A,TRUE,"GENERAL"}</definedName>
    <definedName name="DFGV_2" hidden="1">{"TAB1",#N/A,TRUE,"GENERAL";"TAB2",#N/A,TRUE,"GENERAL";"TAB3",#N/A,TRUE,"GENERAL";"TAB4",#N/A,TRUE,"GENERAL";"TAB5",#N/A,TRUE,"GENERAL"}</definedName>
    <definedName name="DFGV_3" hidden="1">{"TAB1",#N/A,TRUE,"GENERAL";"TAB2",#N/A,TRUE,"GENERAL";"TAB3",#N/A,TRUE,"GENERAL";"TAB4",#N/A,TRUE,"GENERAL";"TAB5",#N/A,TRUE,"GENERAL"}</definedName>
    <definedName name="dfgypuj" hidden="1">{"TAB1",#N/A,TRUE,"GENERAL";"TAB2",#N/A,TRUE,"GENERAL";"TAB3",#N/A,TRUE,"GENERAL";"TAB4",#N/A,TRUE,"GENERAL";"TAB5",#N/A,TRUE,"GENERAL"}</definedName>
    <definedName name="dfgypuj_1" hidden="1">{"TAB1",#N/A,TRUE,"GENERAL";"TAB2",#N/A,TRUE,"GENERAL";"TAB3",#N/A,TRUE,"GENERAL";"TAB4",#N/A,TRUE,"GENERAL";"TAB5",#N/A,TRUE,"GENERAL"}</definedName>
    <definedName name="dfgypuj_2" hidden="1">{"TAB1",#N/A,TRUE,"GENERAL";"TAB2",#N/A,TRUE,"GENERAL";"TAB3",#N/A,TRUE,"GENERAL";"TAB4",#N/A,TRUE,"GENERAL";"TAB5",#N/A,TRUE,"GENERAL"}</definedName>
    <definedName name="dfgypuj_3" hidden="1">{"TAB1",#N/A,TRUE,"GENERAL";"TAB2",#N/A,TRUE,"GENERAL";"TAB3",#N/A,TRUE,"GENERAL";"TAB4",#N/A,TRUE,"GENERAL";"TAB5",#N/A,TRUE,"GENERAL"}</definedName>
    <definedName name="dfh" hidden="1">{"TAB1",#N/A,TRUE,"GENERAL";"TAB2",#N/A,TRUE,"GENERAL";"TAB3",#N/A,TRUE,"GENERAL";"TAB4",#N/A,TRUE,"GENERAL";"TAB5",#N/A,TRUE,"GENERAL"}</definedName>
    <definedName name="dfh_1" hidden="1">{"TAB1",#N/A,TRUE,"GENERAL";"TAB2",#N/A,TRUE,"GENERAL";"TAB3",#N/A,TRUE,"GENERAL";"TAB4",#N/A,TRUE,"GENERAL";"TAB5",#N/A,TRUE,"GENERAL"}</definedName>
    <definedName name="dfh_2" hidden="1">{"TAB1",#N/A,TRUE,"GENERAL";"TAB2",#N/A,TRUE,"GENERAL";"TAB3",#N/A,TRUE,"GENERAL";"TAB4",#N/A,TRUE,"GENERAL";"TAB5",#N/A,TRUE,"GENERAL"}</definedName>
    <definedName name="dfh_3" hidden="1">{"TAB1",#N/A,TRUE,"GENERAL";"TAB2",#N/A,TRUE,"GENERAL";"TAB3",#N/A,TRUE,"GENERAL";"TAB4",#N/A,TRUE,"GENERAL";"TAB5",#N/A,TRUE,"GENERAL"}</definedName>
    <definedName name="dfhdr" hidden="1">{"via1",#N/A,TRUE,"general";"via2",#N/A,TRUE,"general";"via3",#N/A,TRUE,"general"}</definedName>
    <definedName name="dfhdr_1" hidden="1">{"via1",#N/A,TRUE,"general";"via2",#N/A,TRUE,"general";"via3",#N/A,TRUE,"general"}</definedName>
    <definedName name="dfhdr_2" hidden="1">{"via1",#N/A,TRUE,"general";"via2",#N/A,TRUE,"general";"via3",#N/A,TRUE,"general"}</definedName>
    <definedName name="dfhdr_3" hidden="1">{"via1",#N/A,TRUE,"general";"via2",#N/A,TRUE,"general";"via3",#N/A,TRUE,"general"}</definedName>
    <definedName name="dfhgh" hidden="1">{"via1",#N/A,TRUE,"general";"via2",#N/A,TRUE,"general";"via3",#N/A,TRUE,"general"}</definedName>
    <definedName name="dfhgh_1" hidden="1">{"via1",#N/A,TRUE,"general";"via2",#N/A,TRUE,"general";"via3",#N/A,TRUE,"general"}</definedName>
    <definedName name="dfhgh_2" hidden="1">{"via1",#N/A,TRUE,"general";"via2",#N/A,TRUE,"general";"via3",#N/A,TRUE,"general"}</definedName>
    <definedName name="dfhgh_3" hidden="1">{"via1",#N/A,TRUE,"general";"via2",#N/A,TRUE,"general";"via3",#N/A,TRUE,"general"}</definedName>
    <definedName name="dfj" hidden="1">{"via1",#N/A,TRUE,"general";"via2",#N/A,TRUE,"general";"via3",#N/A,TRUE,"general"}</definedName>
    <definedName name="dfj_1" hidden="1">{"via1",#N/A,TRUE,"general";"via2",#N/A,TRUE,"general";"via3",#N/A,TRUE,"general"}</definedName>
    <definedName name="dfj_2" hidden="1">{"via1",#N/A,TRUE,"general";"via2",#N/A,TRUE,"general";"via3",#N/A,TRUE,"general"}</definedName>
    <definedName name="dfj_3" hidden="1">{"via1",#N/A,TRUE,"general";"via2",#N/A,TRUE,"general";"via3",#N/A,TRUE,"general"}</definedName>
    <definedName name="DFRFRF" hidden="1">{"via1",#N/A,TRUE,"general";"via2",#N/A,TRUE,"general";"via3",#N/A,TRUE,"general"}</definedName>
    <definedName name="DFRFRF_1" hidden="1">{"via1",#N/A,TRUE,"general";"via2",#N/A,TRUE,"general";"via3",#N/A,TRUE,"general"}</definedName>
    <definedName name="DFRFRF_2" hidden="1">{"via1",#N/A,TRUE,"general";"via2",#N/A,TRUE,"general";"via3",#N/A,TRUE,"general"}</definedName>
    <definedName name="DFRFRF_3" hidden="1">{"via1",#N/A,TRUE,"general";"via2",#N/A,TRUE,"general";"via3",#N/A,TRUE,"general"}</definedName>
    <definedName name="DFSDGDFG">#REF!</definedName>
    <definedName name="DFVUI" hidden="1">{"via1",#N/A,TRUE,"general";"via2",#N/A,TRUE,"general";"via3",#N/A,TRUE,"general"}</definedName>
    <definedName name="DFVUI_1" hidden="1">{"via1",#N/A,TRUE,"general";"via2",#N/A,TRUE,"general";"via3",#N/A,TRUE,"general"}</definedName>
    <definedName name="DFVUI_2" hidden="1">{"via1",#N/A,TRUE,"general";"via2",#N/A,TRUE,"general";"via3",#N/A,TRUE,"general"}</definedName>
    <definedName name="DFVUI_3" hidden="1">{"via1",#N/A,TRUE,"general";"via2",#N/A,TRUE,"general";"via3",#N/A,TRUE,"general"}</definedName>
    <definedName name="dg" hidden="1">{"via1",#N/A,TRUE,"general";"via2",#N/A,TRUE,"general";"via3",#N/A,TRUE,"general"}</definedName>
    <definedName name="dg_1" hidden="1">{"via1",#N/A,TRUE,"general";"via2",#N/A,TRUE,"general";"via3",#N/A,TRUE,"general"}</definedName>
    <definedName name="dg_2" hidden="1">{"via1",#N/A,TRUE,"general";"via2",#N/A,TRUE,"general";"via3",#N/A,TRUE,"general"}</definedName>
    <definedName name="dg_3" hidden="1">{"via1",#N/A,TRUE,"general";"via2",#N/A,TRUE,"general";"via3",#N/A,TRUE,"general"}</definedName>
    <definedName name="dgdgr" hidden="1">{"via1",#N/A,TRUE,"general";"via2",#N/A,TRUE,"general";"via3",#N/A,TRUE,"general"}</definedName>
    <definedName name="dgdgr_1" hidden="1">{"via1",#N/A,TRUE,"general";"via2",#N/A,TRUE,"general";"via3",#N/A,TRUE,"general"}</definedName>
    <definedName name="dgdgr_2" hidden="1">{"via1",#N/A,TRUE,"general";"via2",#N/A,TRUE,"general";"via3",#N/A,TRUE,"general"}</definedName>
    <definedName name="dgdgr_3" hidden="1">{"via1",#N/A,TRUE,"general";"via2",#N/A,TRUE,"general";"via3",#N/A,TRUE,"general"}</definedName>
    <definedName name="dgfd" hidden="1">{"TAB1",#N/A,TRUE,"GENERAL";"TAB2",#N/A,TRUE,"GENERAL";"TAB3",#N/A,TRUE,"GENERAL";"TAB4",#N/A,TRUE,"GENERAL";"TAB5",#N/A,TRUE,"GENERAL"}</definedName>
    <definedName name="dgfd_1" hidden="1">{"TAB1",#N/A,TRUE,"GENERAL";"TAB2",#N/A,TRUE,"GENERAL";"TAB3",#N/A,TRUE,"GENERAL";"TAB4",#N/A,TRUE,"GENERAL";"TAB5",#N/A,TRUE,"GENERAL"}</definedName>
    <definedName name="dgfd_2" hidden="1">{"TAB1",#N/A,TRUE,"GENERAL";"TAB2",#N/A,TRUE,"GENERAL";"TAB3",#N/A,TRUE,"GENERAL";"TAB4",#N/A,TRUE,"GENERAL";"TAB5",#N/A,TRUE,"GENERAL"}</definedName>
    <definedName name="dgfd_3" hidden="1">{"TAB1",#N/A,TRUE,"GENERAL";"TAB2",#N/A,TRUE,"GENERAL";"TAB3",#N/A,TRUE,"GENERAL";"TAB4",#N/A,TRUE,"GENERAL";"TAB5",#N/A,TRUE,"GENERAL"}</definedName>
    <definedName name="DGFDFVSDF" hidden="1">{"via1",#N/A,TRUE,"general";"via2",#N/A,TRUE,"general";"via3",#N/A,TRUE,"general"}</definedName>
    <definedName name="DGFDFVSDF_1" hidden="1">{"via1",#N/A,TRUE,"general";"via2",#N/A,TRUE,"general";"via3",#N/A,TRUE,"general"}</definedName>
    <definedName name="DGFDFVSDF_2" hidden="1">{"via1",#N/A,TRUE,"general";"via2",#N/A,TRUE,"general";"via3",#N/A,TRUE,"general"}</definedName>
    <definedName name="DGFDFVSDF_3" hidden="1">{"via1",#N/A,TRUE,"general";"via2",#N/A,TRUE,"general";"via3",#N/A,TRUE,"general"}</definedName>
    <definedName name="dgfdg" hidden="1">{"via1",#N/A,TRUE,"general";"via2",#N/A,TRUE,"general";"via3",#N/A,TRUE,"general"}</definedName>
    <definedName name="dgfdg_1" hidden="1">{"via1",#N/A,TRUE,"general";"via2",#N/A,TRUE,"general";"via3",#N/A,TRUE,"general"}</definedName>
    <definedName name="dgfdg_2" hidden="1">{"via1",#N/A,TRUE,"general";"via2",#N/A,TRUE,"general";"via3",#N/A,TRUE,"general"}</definedName>
    <definedName name="dgfdg_3" hidden="1">{"via1",#N/A,TRUE,"general";"via2",#N/A,TRUE,"general";"via3",#N/A,TRUE,"general"}</definedName>
    <definedName name="DGFG" hidden="1">{"via1",#N/A,TRUE,"general";"via2",#N/A,TRUE,"general";"via3",#N/A,TRUE,"general"}</definedName>
    <definedName name="DGFG_1" hidden="1">{"via1",#N/A,TRUE,"general";"via2",#N/A,TRUE,"general";"via3",#N/A,TRUE,"general"}</definedName>
    <definedName name="DGFG_2" hidden="1">{"via1",#N/A,TRUE,"general";"via2",#N/A,TRUE,"general";"via3",#N/A,TRUE,"general"}</definedName>
    <definedName name="DGFG_3" hidden="1">{"via1",#N/A,TRUE,"general";"via2",#N/A,TRUE,"general";"via3",#N/A,TRUE,"general"}</definedName>
    <definedName name="dgfsado" hidden="1">{"TAB1",#N/A,TRUE,"GENERAL";"TAB2",#N/A,TRUE,"GENERAL";"TAB3",#N/A,TRUE,"GENERAL";"TAB4",#N/A,TRUE,"GENERAL";"TAB5",#N/A,TRUE,"GENERAL"}</definedName>
    <definedName name="dgfsado_1" hidden="1">{"TAB1",#N/A,TRUE,"GENERAL";"TAB2",#N/A,TRUE,"GENERAL";"TAB3",#N/A,TRUE,"GENERAL";"TAB4",#N/A,TRUE,"GENERAL";"TAB5",#N/A,TRUE,"GENERAL"}</definedName>
    <definedName name="dgfsado_2" hidden="1">{"TAB1",#N/A,TRUE,"GENERAL";"TAB2",#N/A,TRUE,"GENERAL";"TAB3",#N/A,TRUE,"GENERAL";"TAB4",#N/A,TRUE,"GENERAL";"TAB5",#N/A,TRUE,"GENERAL"}</definedName>
    <definedName name="dgfsado_3" hidden="1">{"TAB1",#N/A,TRUE,"GENERAL";"TAB2",#N/A,TRUE,"GENERAL";"TAB3",#N/A,TRUE,"GENERAL";"TAB4",#N/A,TRUE,"GENERAL";"TAB5",#N/A,TRUE,"GENERAL"}</definedName>
    <definedName name="dgrdeb" hidden="1">{"TAB1",#N/A,TRUE,"GENERAL";"TAB2",#N/A,TRUE,"GENERAL";"TAB3",#N/A,TRUE,"GENERAL";"TAB4",#N/A,TRUE,"GENERAL";"TAB5",#N/A,TRUE,"GENERAL"}</definedName>
    <definedName name="dgrdeb_1" hidden="1">{"TAB1",#N/A,TRUE,"GENERAL";"TAB2",#N/A,TRUE,"GENERAL";"TAB3",#N/A,TRUE,"GENERAL";"TAB4",#N/A,TRUE,"GENERAL";"TAB5",#N/A,TRUE,"GENERAL"}</definedName>
    <definedName name="dgrdeb_2" hidden="1">{"TAB1",#N/A,TRUE,"GENERAL";"TAB2",#N/A,TRUE,"GENERAL";"TAB3",#N/A,TRUE,"GENERAL";"TAB4",#N/A,TRUE,"GENERAL";"TAB5",#N/A,TRUE,"GENERAL"}</definedName>
    <definedName name="dgrdeb_3" hidden="1">{"TAB1",#N/A,TRUE,"GENERAL";"TAB2",#N/A,TRUE,"GENERAL";"TAB3",#N/A,TRUE,"GENERAL";"TAB4",#N/A,TRUE,"GENERAL";"TAB5",#N/A,TRUE,"GENERAL"}</definedName>
    <definedName name="dgreg" hidden="1">{"via1",#N/A,TRUE,"general";"via2",#N/A,TRUE,"general";"via3",#N/A,TRUE,"general"}</definedName>
    <definedName name="dgreg_1" hidden="1">{"via1",#N/A,TRUE,"general";"via2",#N/A,TRUE,"general";"via3",#N/A,TRUE,"general"}</definedName>
    <definedName name="dgreg_2" hidden="1">{"via1",#N/A,TRUE,"general";"via2",#N/A,TRUE,"general";"via3",#N/A,TRUE,"general"}</definedName>
    <definedName name="dgreg_3" hidden="1">{"via1",#N/A,TRUE,"general";"via2",#N/A,TRUE,"general";"via3",#N/A,TRUE,"general"}</definedName>
    <definedName name="DH" hidden="1">{"via1",#N/A,TRUE,"general";"via2",#N/A,TRUE,"general";"via3",#N/A,TRUE,"general"}</definedName>
    <definedName name="DH_1" hidden="1">{"via1",#N/A,TRUE,"general";"via2",#N/A,TRUE,"general";"via3",#N/A,TRUE,"general"}</definedName>
    <definedName name="DH_2" hidden="1">{"via1",#N/A,TRUE,"general";"via2",#N/A,TRUE,"general";"via3",#N/A,TRUE,"general"}</definedName>
    <definedName name="DH_3" hidden="1">{"via1",#N/A,TRUE,"general";"via2",#N/A,TRUE,"general";"via3",#N/A,TRUE,"general"}</definedName>
    <definedName name="dhdth" hidden="1">{"TAB1",#N/A,TRUE,"GENERAL";"TAB2",#N/A,TRUE,"GENERAL";"TAB3",#N/A,TRUE,"GENERAL";"TAB4",#N/A,TRUE,"GENERAL";"TAB5",#N/A,TRUE,"GENERAL"}</definedName>
    <definedName name="dhdth_1" hidden="1">{"TAB1",#N/A,TRUE,"GENERAL";"TAB2",#N/A,TRUE,"GENERAL";"TAB3",#N/A,TRUE,"GENERAL";"TAB4",#N/A,TRUE,"GENERAL";"TAB5",#N/A,TRUE,"GENERAL"}</definedName>
    <definedName name="dhdth_2" hidden="1">{"TAB1",#N/A,TRUE,"GENERAL";"TAB2",#N/A,TRUE,"GENERAL";"TAB3",#N/A,TRUE,"GENERAL";"TAB4",#N/A,TRUE,"GENERAL";"TAB5",#N/A,TRUE,"GENERAL"}</definedName>
    <definedName name="dhdth_3" hidden="1">{"TAB1",#N/A,TRUE,"GENERAL";"TAB2",#N/A,TRUE,"GENERAL";"TAB3",#N/A,TRUE,"GENERAL";"TAB4",#N/A,TRUE,"GENERAL";"TAB5",#N/A,TRUE,"GENERAL"}</definedName>
    <definedName name="dhgh" hidden="1">{"via1",#N/A,TRUE,"general";"via2",#N/A,TRUE,"general";"via3",#N/A,TRUE,"general"}</definedName>
    <definedName name="dhgh_1" hidden="1">{"via1",#N/A,TRUE,"general";"via2",#N/A,TRUE,"general";"via3",#N/A,TRUE,"general"}</definedName>
    <definedName name="dhgh_2" hidden="1">{"via1",#N/A,TRUE,"general";"via2",#N/A,TRUE,"general";"via3",#N/A,TRUE,"general"}</definedName>
    <definedName name="dhgh_3" hidden="1">{"via1",#N/A,TRUE,"general";"via2",#N/A,TRUE,"general";"via3",#N/A,TRUE,"general"}</definedName>
    <definedName name="DIA">[10]PRESUPUESTO!$B$13</definedName>
    <definedName name="diametros">#REF!</definedName>
    <definedName name="DIRECCIONES">#REF!</definedName>
    <definedName name="djdytj" hidden="1">{"TAB1",#N/A,TRUE,"GENERAL";"TAB2",#N/A,TRUE,"GENERAL";"TAB3",#N/A,TRUE,"GENERAL";"TAB4",#N/A,TRUE,"GENERAL";"TAB5",#N/A,TRUE,"GENERAL"}</definedName>
    <definedName name="djdytj_1" hidden="1">{"TAB1",#N/A,TRUE,"GENERAL";"TAB2",#N/A,TRUE,"GENERAL";"TAB3",#N/A,TRUE,"GENERAL";"TAB4",#N/A,TRUE,"GENERAL";"TAB5",#N/A,TRUE,"GENERAL"}</definedName>
    <definedName name="djdytj_2" hidden="1">{"TAB1",#N/A,TRUE,"GENERAL";"TAB2",#N/A,TRUE,"GENERAL";"TAB3",#N/A,TRUE,"GENERAL";"TAB4",#N/A,TRUE,"GENERAL";"TAB5",#N/A,TRUE,"GENERAL"}</definedName>
    <definedName name="djdytj_3" hidden="1">{"TAB1",#N/A,TRUE,"GENERAL";"TAB2",#N/A,TRUE,"GENERAL";"TAB3",#N/A,TRUE,"GENERAL";"TAB4",#N/A,TRUE,"GENERAL";"TAB5",#N/A,TRUE,"GENERAL"}</definedName>
    <definedName name="dren4">[8]PrecRec!$D$43</definedName>
    <definedName name="dry" hidden="1">{"via1",#N/A,TRUE,"general";"via2",#N/A,TRUE,"general";"via3",#N/A,TRUE,"general"}</definedName>
    <definedName name="dry_1" hidden="1">{"via1",#N/A,TRUE,"general";"via2",#N/A,TRUE,"general";"via3",#N/A,TRUE,"general"}</definedName>
    <definedName name="dry_2" hidden="1">{"via1",#N/A,TRUE,"general";"via2",#N/A,TRUE,"general";"via3",#N/A,TRUE,"general"}</definedName>
    <definedName name="dry_3" hidden="1">{"via1",#N/A,TRUE,"general";"via2",#N/A,TRUE,"general";"via3",#N/A,TRUE,"general"}</definedName>
    <definedName name="DSAD" hidden="1">{"via1",#N/A,TRUE,"general";"via2",#N/A,TRUE,"general";"via3",#N/A,TRUE,"general"}</definedName>
    <definedName name="DSAD_1" hidden="1">{"via1",#N/A,TRUE,"general";"via2",#N/A,TRUE,"general";"via3",#N/A,TRUE,"general"}</definedName>
    <definedName name="DSAD_2" hidden="1">{"via1",#N/A,TRUE,"general";"via2",#N/A,TRUE,"general";"via3",#N/A,TRUE,"general"}</definedName>
    <definedName name="DSAD_3" hidden="1">{"via1",#N/A,TRUE,"general";"via2",#N/A,TRUE,"general";"via3",#N/A,TRUE,"general"}</definedName>
    <definedName name="dsadfp" hidden="1">{"TAB1",#N/A,TRUE,"GENERAL";"TAB2",#N/A,TRUE,"GENERAL";"TAB3",#N/A,TRUE,"GENERAL";"TAB4",#N/A,TRUE,"GENERAL";"TAB5",#N/A,TRUE,"GENERAL"}</definedName>
    <definedName name="dsadfp_1" hidden="1">{"TAB1",#N/A,TRUE,"GENERAL";"TAB2",#N/A,TRUE,"GENERAL";"TAB3",#N/A,TRUE,"GENERAL";"TAB4",#N/A,TRUE,"GENERAL";"TAB5",#N/A,TRUE,"GENERAL"}</definedName>
    <definedName name="dsadfp_2" hidden="1">{"TAB1",#N/A,TRUE,"GENERAL";"TAB2",#N/A,TRUE,"GENERAL";"TAB3",#N/A,TRUE,"GENERAL";"TAB4",#N/A,TRUE,"GENERAL";"TAB5",#N/A,TRUE,"GENERAL"}</definedName>
    <definedName name="dsadfp_3" hidden="1">{"TAB1",#N/A,TRUE,"GENERAL";"TAB2",#N/A,TRUE,"GENERAL";"TAB3",#N/A,TRUE,"GENERAL";"TAB4",#N/A,TRUE,"GENERAL";"TAB5",#N/A,TRUE,"GENERAL"}</definedName>
    <definedName name="Dsbcm">#REF!</definedName>
    <definedName name="DSD" hidden="1">{"via1",#N/A,TRUE,"general";"via2",#N/A,TRUE,"general";"via3",#N/A,TRUE,"general"}</definedName>
    <definedName name="DSD_1" hidden="1">{"via1",#N/A,TRUE,"general";"via2",#N/A,TRUE,"general";"via3",#N/A,TRUE,"general"}</definedName>
    <definedName name="DSD_2" hidden="1">{"via1",#N/A,TRUE,"general";"via2",#N/A,TRUE,"general";"via3",#N/A,TRUE,"general"}</definedName>
    <definedName name="DSD_3" hidden="1">{"via1",#N/A,TRUE,"general";"via2",#N/A,TRUE,"general";"via3",#N/A,TRUE,"general"}</definedName>
    <definedName name="dsdads4" hidden="1">{"TAB1",#N/A,TRUE,"GENERAL";"TAB2",#N/A,TRUE,"GENERAL";"TAB3",#N/A,TRUE,"GENERAL";"TAB4",#N/A,TRUE,"GENERAL";"TAB5",#N/A,TRUE,"GENERAL"}</definedName>
    <definedName name="dsdads4_1" hidden="1">{"TAB1",#N/A,TRUE,"GENERAL";"TAB2",#N/A,TRUE,"GENERAL";"TAB3",#N/A,TRUE,"GENERAL";"TAB4",#N/A,TRUE,"GENERAL";"TAB5",#N/A,TRUE,"GENERAL"}</definedName>
    <definedName name="dsdads4_2" hidden="1">{"TAB1",#N/A,TRUE,"GENERAL";"TAB2",#N/A,TRUE,"GENERAL";"TAB3",#N/A,TRUE,"GENERAL";"TAB4",#N/A,TRUE,"GENERAL";"TAB5",#N/A,TRUE,"GENERAL"}</definedName>
    <definedName name="dsdads4_3" hidden="1">{"TAB1",#N/A,TRUE,"GENERAL";"TAB2",#N/A,TRUE,"GENERAL";"TAB3",#N/A,TRUE,"GENERAL";"TAB4",#N/A,TRUE,"GENERAL";"TAB5",#N/A,TRUE,"GENERAL"}</definedName>
    <definedName name="DSF" hidden="1">{"via1",#N/A,TRUE,"general";"via2",#N/A,TRUE,"general";"via3",#N/A,TRUE,"general"}</definedName>
    <definedName name="DSF_1" hidden="1">{"via1",#N/A,TRUE,"general";"via2",#N/A,TRUE,"general";"via3",#N/A,TRUE,"general"}</definedName>
    <definedName name="DSF_2" hidden="1">{"via1",#N/A,TRUE,"general";"via2",#N/A,TRUE,"general";"via3",#N/A,TRUE,"general"}</definedName>
    <definedName name="DSF_3" hidden="1">{"via1",#N/A,TRUE,"general";"via2",#N/A,TRUE,"general";"via3",#N/A,TRUE,"general"}</definedName>
    <definedName name="DSFCVTY" hidden="1">{"TAB1",#N/A,TRUE,"GENERAL";"TAB2",#N/A,TRUE,"GENERAL";"TAB3",#N/A,TRUE,"GENERAL";"TAB4",#N/A,TRUE,"GENERAL";"TAB5",#N/A,TRUE,"GENERAL"}</definedName>
    <definedName name="DSFCVTY_1" hidden="1">{"TAB1",#N/A,TRUE,"GENERAL";"TAB2",#N/A,TRUE,"GENERAL";"TAB3",#N/A,TRUE,"GENERAL";"TAB4",#N/A,TRUE,"GENERAL";"TAB5",#N/A,TRUE,"GENERAL"}</definedName>
    <definedName name="DSFCVTY_2" hidden="1">{"TAB1",#N/A,TRUE,"GENERAL";"TAB2",#N/A,TRUE,"GENERAL";"TAB3",#N/A,TRUE,"GENERAL";"TAB4",#N/A,TRUE,"GENERAL";"TAB5",#N/A,TRUE,"GENERAL"}</definedName>
    <definedName name="DSFCVTY_3" hidden="1">{"TAB1",#N/A,TRUE,"GENERAL";"TAB2",#N/A,TRUE,"GENERAL";"TAB3",#N/A,TRUE,"GENERAL";"TAB4",#N/A,TRUE,"GENERAL";"TAB5",#N/A,TRUE,"GENERAL"}</definedName>
    <definedName name="dsfg" hidden="1">{"via1",#N/A,TRUE,"general";"via2",#N/A,TRUE,"general";"via3",#N/A,TRUE,"general"}</definedName>
    <definedName name="dsfg_1" hidden="1">{"via1",#N/A,TRUE,"general";"via2",#N/A,TRUE,"general";"via3",#N/A,TRUE,"general"}</definedName>
    <definedName name="dsfg_2" hidden="1">{"via1",#N/A,TRUE,"general";"via2",#N/A,TRUE,"general";"via3",#N/A,TRUE,"general"}</definedName>
    <definedName name="dsfg_3" hidden="1">{"via1",#N/A,TRUE,"general";"via2",#N/A,TRUE,"general";"via3",#N/A,TRUE,"general"}</definedName>
    <definedName name="dsfhgfdh" hidden="1">{"TAB1",#N/A,TRUE,"GENERAL";"TAB2",#N/A,TRUE,"GENERAL";"TAB3",#N/A,TRUE,"GENERAL";"TAB4",#N/A,TRUE,"GENERAL";"TAB5",#N/A,TRUE,"GENERAL"}</definedName>
    <definedName name="dsfhgfdh_1" hidden="1">{"TAB1",#N/A,TRUE,"GENERAL";"TAB2",#N/A,TRUE,"GENERAL";"TAB3",#N/A,TRUE,"GENERAL";"TAB4",#N/A,TRUE,"GENERAL";"TAB5",#N/A,TRUE,"GENERAL"}</definedName>
    <definedName name="dsfhgfdh_2" hidden="1">{"TAB1",#N/A,TRUE,"GENERAL";"TAB2",#N/A,TRUE,"GENERAL";"TAB3",#N/A,TRUE,"GENERAL";"TAB4",#N/A,TRUE,"GENERAL";"TAB5",#N/A,TRUE,"GENERAL"}</definedName>
    <definedName name="dsfhgfdh_3" hidden="1">{"TAB1",#N/A,TRUE,"GENERAL";"TAB2",#N/A,TRUE,"GENERAL";"TAB3",#N/A,TRUE,"GENERAL";"TAB4",#N/A,TRUE,"GENERAL";"TAB5",#N/A,TRUE,"GENERAL"}</definedName>
    <definedName name="dsfsdf" hidden="1">{"via1",#N/A,TRUE,"general";"via2",#N/A,TRUE,"general";"via3",#N/A,TRUE,"general"}</definedName>
    <definedName name="dsfsdf_1" hidden="1">{"via1",#N/A,TRUE,"general";"via2",#N/A,TRUE,"general";"via3",#N/A,TRUE,"general"}</definedName>
    <definedName name="dsfsdf_2" hidden="1">{"via1",#N/A,TRUE,"general";"via2",#N/A,TRUE,"general";"via3",#N/A,TRUE,"general"}</definedName>
    <definedName name="dsfsdf_3" hidden="1">{"via1",#N/A,TRUE,"general";"via2",#N/A,TRUE,"general";"via3",#N/A,TRUE,"general"}</definedName>
    <definedName name="DSFSDFCXV" hidden="1">{"TAB1",#N/A,TRUE,"GENERAL";"TAB2",#N/A,TRUE,"GENERAL";"TAB3",#N/A,TRUE,"GENERAL";"TAB4",#N/A,TRUE,"GENERAL";"TAB5",#N/A,TRUE,"GENERAL"}</definedName>
    <definedName name="DSFSDFCXV_1" hidden="1">{"TAB1",#N/A,TRUE,"GENERAL";"TAB2",#N/A,TRUE,"GENERAL";"TAB3",#N/A,TRUE,"GENERAL";"TAB4",#N/A,TRUE,"GENERAL";"TAB5",#N/A,TRUE,"GENERAL"}</definedName>
    <definedName name="DSFSDFCXV_2" hidden="1">{"TAB1",#N/A,TRUE,"GENERAL";"TAB2",#N/A,TRUE,"GENERAL";"TAB3",#N/A,TRUE,"GENERAL";"TAB4",#N/A,TRUE,"GENERAL";"TAB5",#N/A,TRUE,"GENERAL"}</definedName>
    <definedName name="DSFSDFCXV_3" hidden="1">{"TAB1",#N/A,TRUE,"GENERAL";"TAB2",#N/A,TRUE,"GENERAL";"TAB3",#N/A,TRUE,"GENERAL";"TAB4",#N/A,TRUE,"GENERAL";"TAB5",#N/A,TRUE,"GENERAL"}</definedName>
    <definedName name="dsfsvm" hidden="1">{"TAB1",#N/A,TRUE,"GENERAL";"TAB2",#N/A,TRUE,"GENERAL";"TAB3",#N/A,TRUE,"GENERAL";"TAB4",#N/A,TRUE,"GENERAL";"TAB5",#N/A,TRUE,"GENERAL"}</definedName>
    <definedName name="dsfsvm_1" hidden="1">{"TAB1",#N/A,TRUE,"GENERAL";"TAB2",#N/A,TRUE,"GENERAL";"TAB3",#N/A,TRUE,"GENERAL";"TAB4",#N/A,TRUE,"GENERAL";"TAB5",#N/A,TRUE,"GENERAL"}</definedName>
    <definedName name="dsfsvm_2" hidden="1">{"TAB1",#N/A,TRUE,"GENERAL";"TAB2",#N/A,TRUE,"GENERAL";"TAB3",#N/A,TRUE,"GENERAL";"TAB4",#N/A,TRUE,"GENERAL";"TAB5",#N/A,TRUE,"GENERAL"}</definedName>
    <definedName name="dsfsvm_3" hidden="1">{"TAB1",#N/A,TRUE,"GENERAL";"TAB2",#N/A,TRUE,"GENERAL";"TAB3",#N/A,TRUE,"GENERAL";"TAB4",#N/A,TRUE,"GENERAL";"TAB5",#N/A,TRUE,"GENERAL"}</definedName>
    <definedName name="dsftbv" hidden="1">{"via1",#N/A,TRUE,"general";"via2",#N/A,TRUE,"general";"via3",#N/A,TRUE,"general"}</definedName>
    <definedName name="dsftbv_1" hidden="1">{"via1",#N/A,TRUE,"general";"via2",#N/A,TRUE,"general";"via3",#N/A,TRUE,"general"}</definedName>
    <definedName name="dsftbv_2" hidden="1">{"via1",#N/A,TRUE,"general";"via2",#N/A,TRUE,"general";"via3",#N/A,TRUE,"general"}</definedName>
    <definedName name="dsftbv_3" hidden="1">{"via1",#N/A,TRUE,"general";"via2",#N/A,TRUE,"general";"via3",#N/A,TRUE,"general"}</definedName>
    <definedName name="DT">#REF!</definedName>
    <definedName name="dtrhj" hidden="1">{"via1",#N/A,TRUE,"general";"via2",#N/A,TRUE,"general";"via3",#N/A,TRUE,"general"}</definedName>
    <definedName name="dtrhj_1" hidden="1">{"via1",#N/A,TRUE,"general";"via2",#N/A,TRUE,"general";"via3",#N/A,TRUE,"general"}</definedName>
    <definedName name="dtrhj_2" hidden="1">{"via1",#N/A,TRUE,"general";"via2",#N/A,TRUE,"general";"via3",#N/A,TRUE,"general"}</definedName>
    <definedName name="dtrhj_3" hidden="1">{"via1",#N/A,TRUE,"general";"via2",#N/A,TRUE,"general";"via3",#N/A,TRUE,"general"}</definedName>
    <definedName name="dxfgg" hidden="1">{"via1",#N/A,TRUE,"general";"via2",#N/A,TRUE,"general";"via3",#N/A,TRUE,"general"}</definedName>
    <definedName name="dxfgg_1" hidden="1">{"via1",#N/A,TRUE,"general";"via2",#N/A,TRUE,"general";"via3",#N/A,TRUE,"general"}</definedName>
    <definedName name="dxfgg_2" hidden="1">{"via1",#N/A,TRUE,"general";"via2",#N/A,TRUE,"general";"via3",#N/A,TRUE,"general"}</definedName>
    <definedName name="dxfgg_3" hidden="1">{"via1",#N/A,TRUE,"general";"via2",#N/A,TRUE,"general";"via3",#N/A,TRUE,"general"}</definedName>
    <definedName name="e">#REF!</definedName>
    <definedName name="e3e33" hidden="1">{"via1",#N/A,TRUE,"general";"via2",#N/A,TRUE,"general";"via3",#N/A,TRUE,"general"}</definedName>
    <definedName name="e3e33_1" hidden="1">{"via1",#N/A,TRUE,"general";"via2",#N/A,TRUE,"general";"via3",#N/A,TRUE,"general"}</definedName>
    <definedName name="e3e33_2" hidden="1">{"via1",#N/A,TRUE,"general";"via2",#N/A,TRUE,"general";"via3",#N/A,TRUE,"general"}</definedName>
    <definedName name="e3e33_3" hidden="1">{"via1",#N/A,TRUE,"general";"via2",#N/A,TRUE,"general";"via3",#N/A,TRUE,"general"}</definedName>
    <definedName name="EDEDWSWQA" hidden="1">{"TAB1",#N/A,TRUE,"GENERAL";"TAB2",#N/A,TRUE,"GENERAL";"TAB3",#N/A,TRUE,"GENERAL";"TAB4",#N/A,TRUE,"GENERAL";"TAB5",#N/A,TRUE,"GENERAL"}</definedName>
    <definedName name="EDEDWSWQA_1" hidden="1">{"TAB1",#N/A,TRUE,"GENERAL";"TAB2",#N/A,TRUE,"GENERAL";"TAB3",#N/A,TRUE,"GENERAL";"TAB4",#N/A,TRUE,"GENERAL";"TAB5",#N/A,TRUE,"GENERAL"}</definedName>
    <definedName name="EDEDWSWQA_2" hidden="1">{"TAB1",#N/A,TRUE,"GENERAL";"TAB2",#N/A,TRUE,"GENERAL";"TAB3",#N/A,TRUE,"GENERAL";"TAB4",#N/A,TRUE,"GENERAL";"TAB5",#N/A,TRUE,"GENERAL"}</definedName>
    <definedName name="EDEDWSWQA_3" hidden="1">{"TAB1",#N/A,TRUE,"GENERAL";"TAB2",#N/A,TRUE,"GENERAL";"TAB3",#N/A,TRUE,"GENERAL";"TAB4",#N/A,TRUE,"GENERAL";"TAB5",#N/A,TRUE,"GENERAL"}</definedName>
    <definedName name="edgfhmn" hidden="1">{"via1",#N/A,TRUE,"general";"via2",#N/A,TRUE,"general";"via3",#N/A,TRUE,"general"}</definedName>
    <definedName name="edgfhmn_1" hidden="1">{"via1",#N/A,TRUE,"general";"via2",#N/A,TRUE,"general";"via3",#N/A,TRUE,"general"}</definedName>
    <definedName name="edgfhmn_2" hidden="1">{"via1",#N/A,TRUE,"general";"via2",#N/A,TRUE,"general";"via3",#N/A,TRUE,"general"}</definedName>
    <definedName name="edgfhmn_3" hidden="1">{"via1",#N/A,TRUE,"general";"via2",#N/A,TRUE,"general";"via3",#N/A,TRUE,"general"}</definedName>
    <definedName name="EE">[2]!ERR</definedName>
    <definedName name="eeedfr" hidden="1">{"TAB1",#N/A,TRUE,"GENERAL";"TAB2",#N/A,TRUE,"GENERAL";"TAB3",#N/A,TRUE,"GENERAL";"TAB4",#N/A,TRUE,"GENERAL";"TAB5",#N/A,TRUE,"GENERAL"}</definedName>
    <definedName name="eeedfr_1" hidden="1">{"TAB1",#N/A,TRUE,"GENERAL";"TAB2",#N/A,TRUE,"GENERAL";"TAB3",#N/A,TRUE,"GENERAL";"TAB4",#N/A,TRUE,"GENERAL";"TAB5",#N/A,TRUE,"GENERAL"}</definedName>
    <definedName name="eeedfr_2" hidden="1">{"TAB1",#N/A,TRUE,"GENERAL";"TAB2",#N/A,TRUE,"GENERAL";"TAB3",#N/A,TRUE,"GENERAL";"TAB4",#N/A,TRUE,"GENERAL";"TAB5",#N/A,TRUE,"GENERAL"}</definedName>
    <definedName name="eeedfr_3" hidden="1">{"TAB1",#N/A,TRUE,"GENERAL";"TAB2",#N/A,TRUE,"GENERAL";"TAB3",#N/A,TRUE,"GENERAL";"TAB4",#N/A,TRUE,"GENERAL";"TAB5",#N/A,TRUE,"GENERAL"}</definedName>
    <definedName name="eeeeer" hidden="1">{"TAB1",#N/A,TRUE,"GENERAL";"TAB2",#N/A,TRUE,"GENERAL";"TAB3",#N/A,TRUE,"GENERAL";"TAB4",#N/A,TRUE,"GENERAL";"TAB5",#N/A,TRUE,"GENERAL"}</definedName>
    <definedName name="eeeeer_1" hidden="1">{"TAB1",#N/A,TRUE,"GENERAL";"TAB2",#N/A,TRUE,"GENERAL";"TAB3",#N/A,TRUE,"GENERAL";"TAB4",#N/A,TRUE,"GENERAL";"TAB5",#N/A,TRUE,"GENERAL"}</definedName>
    <definedName name="eeeeer_2" hidden="1">{"TAB1",#N/A,TRUE,"GENERAL";"TAB2",#N/A,TRUE,"GENERAL";"TAB3",#N/A,TRUE,"GENERAL";"TAB4",#N/A,TRUE,"GENERAL";"TAB5",#N/A,TRUE,"GENERAL"}</definedName>
    <definedName name="eeeeer_3" hidden="1">{"TAB1",#N/A,TRUE,"GENERAL";"TAB2",#N/A,TRUE,"GENERAL";"TAB3",#N/A,TRUE,"GENERAL";"TAB4",#N/A,TRUE,"GENERAL";"TAB5",#N/A,TRUE,"GENERAL"}</definedName>
    <definedName name="eeerfd" hidden="1">{"via1",#N/A,TRUE,"general";"via2",#N/A,TRUE,"general";"via3",#N/A,TRUE,"general"}</definedName>
    <definedName name="eeerfd_1" hidden="1">{"via1",#N/A,TRUE,"general";"via2",#N/A,TRUE,"general";"via3",#N/A,TRUE,"general"}</definedName>
    <definedName name="eeerfd_2" hidden="1">{"via1",#N/A,TRUE,"general";"via2",#N/A,TRUE,"general";"via3",#N/A,TRUE,"general"}</definedName>
    <definedName name="eeerfd_3" hidden="1">{"via1",#N/A,TRUE,"general";"via2",#N/A,TRUE,"general";"via3",#N/A,TRUE,"general"}</definedName>
    <definedName name="efef" hidden="1">{"TAB1",#N/A,TRUE,"GENERAL";"TAB2",#N/A,TRUE,"GENERAL";"TAB3",#N/A,TRUE,"GENERAL";"TAB4",#N/A,TRUE,"GENERAL";"TAB5",#N/A,TRUE,"GENERAL"}</definedName>
    <definedName name="efef_1" hidden="1">{"TAB1",#N/A,TRUE,"GENERAL";"TAB2",#N/A,TRUE,"GENERAL";"TAB3",#N/A,TRUE,"GENERAL";"TAB4",#N/A,TRUE,"GENERAL";"TAB5",#N/A,TRUE,"GENERAL"}</definedName>
    <definedName name="efef_2" hidden="1">{"TAB1",#N/A,TRUE,"GENERAL";"TAB2",#N/A,TRUE,"GENERAL";"TAB3",#N/A,TRUE,"GENERAL";"TAB4",#N/A,TRUE,"GENERAL";"TAB5",#N/A,TRUE,"GENERAL"}</definedName>
    <definedName name="efef_3" hidden="1">{"TAB1",#N/A,TRUE,"GENERAL";"TAB2",#N/A,TRUE,"GENERAL";"TAB3",#N/A,TRUE,"GENERAL";"TAB4",#N/A,TRUE,"GENERAL";"TAB5",#N/A,TRUE,"GENERAL"}</definedName>
    <definedName name="efer" hidden="1">{"via1",#N/A,TRUE,"general";"via2",#N/A,TRUE,"general";"via3",#N/A,TRUE,"general"}</definedName>
    <definedName name="efer_1" hidden="1">{"via1",#N/A,TRUE,"general";"via2",#N/A,TRUE,"general";"via3",#N/A,TRUE,"general"}</definedName>
    <definedName name="efer_2" hidden="1">{"via1",#N/A,TRUE,"general";"via2",#N/A,TRUE,"general";"via3",#N/A,TRUE,"general"}</definedName>
    <definedName name="efer_3" hidden="1">{"via1",#N/A,TRUE,"general";"via2",#N/A,TRUE,"general";"via3",#N/A,TRUE,"general"}</definedName>
    <definedName name="egeg" hidden="1">{"TAB1",#N/A,TRUE,"GENERAL";"TAB2",#N/A,TRUE,"GENERAL";"TAB3",#N/A,TRUE,"GENERAL";"TAB4",#N/A,TRUE,"GENERAL";"TAB5",#N/A,TRUE,"GENERAL"}</definedName>
    <definedName name="egeg_1" hidden="1">{"TAB1",#N/A,TRUE,"GENERAL";"TAB2",#N/A,TRUE,"GENERAL";"TAB3",#N/A,TRUE,"GENERAL";"TAB4",#N/A,TRUE,"GENERAL";"TAB5",#N/A,TRUE,"GENERAL"}</definedName>
    <definedName name="egeg_2" hidden="1">{"TAB1",#N/A,TRUE,"GENERAL";"TAB2",#N/A,TRUE,"GENERAL";"TAB3",#N/A,TRUE,"GENERAL";"TAB4",#N/A,TRUE,"GENERAL";"TAB5",#N/A,TRUE,"GENERAL"}</definedName>
    <definedName name="egeg_3" hidden="1">{"TAB1",#N/A,TRUE,"GENERAL";"TAB2",#N/A,TRUE,"GENERAL";"TAB3",#N/A,TRUE,"GENERAL";"TAB4",#N/A,TRUE,"GENERAL";"TAB5",#N/A,TRUE,"GENERAL"}</definedName>
    <definedName name="egtrgthrt" hidden="1">{"TAB1",#N/A,TRUE,"GENERAL";"TAB2",#N/A,TRUE,"GENERAL";"TAB3",#N/A,TRUE,"GENERAL";"TAB4",#N/A,TRUE,"GENERAL";"TAB5",#N/A,TRUE,"GENERAL"}</definedName>
    <definedName name="egtrgthrt_1" hidden="1">{"TAB1",#N/A,TRUE,"GENERAL";"TAB2",#N/A,TRUE,"GENERAL";"TAB3",#N/A,TRUE,"GENERAL";"TAB4",#N/A,TRUE,"GENERAL";"TAB5",#N/A,TRUE,"GENERAL"}</definedName>
    <definedName name="egtrgthrt_2" hidden="1">{"TAB1",#N/A,TRUE,"GENERAL";"TAB2",#N/A,TRUE,"GENERAL";"TAB3",#N/A,TRUE,"GENERAL";"TAB4",#N/A,TRUE,"GENERAL";"TAB5",#N/A,TRUE,"GENERAL"}</definedName>
    <definedName name="egtrgthrt_3" hidden="1">{"TAB1",#N/A,TRUE,"GENERAL";"TAB2",#N/A,TRUE,"GENERAL";"TAB3",#N/A,TRUE,"GENERAL";"TAB4",#N/A,TRUE,"GENERAL";"TAB5",#N/A,TRUE,"GENERAL"}</definedName>
    <definedName name="EJEC">[10]PRESUPUESTO!$E$7</definedName>
    <definedName name="emanto">#REF!</definedName>
    <definedName name="eme">[2]!ERR</definedName>
    <definedName name="emul">[8]PrecRec!$D$58</definedName>
    <definedName name="Enchape_euro_o_corona">'[12]LISTADO DE MATERIALES Y EQUIPOS'!$B$65</definedName>
    <definedName name="ENTRADASP">#REF!</definedName>
    <definedName name="EQUI">[26]EQUIPO!$B$2:$B$36</definedName>
    <definedName name="equipo">[27]Equipo!$A$7:$A$65536</definedName>
    <definedName name="EQUIPO_1">[26]EQUIPO!$B$2:$D$36</definedName>
    <definedName name="Equipo_de_soldadura">'[12]LISTADO DE MATERIALES Y EQUIPOS'!$B$31</definedName>
    <definedName name="Equipos">#REF!</definedName>
    <definedName name="eqw" hidden="1">{"via1",#N/A,TRUE,"general";"via2",#N/A,TRUE,"general";"via3",#N/A,TRUE,"general"}</definedName>
    <definedName name="eqw_1" hidden="1">{"via1",#N/A,TRUE,"general";"via2",#N/A,TRUE,"general";"via3",#N/A,TRUE,"general"}</definedName>
    <definedName name="eqw_2" hidden="1">{"via1",#N/A,TRUE,"general";"via2",#N/A,TRUE,"general";"via3",#N/A,TRUE,"general"}</definedName>
    <definedName name="eqw_3" hidden="1">{"via1",#N/A,TRUE,"general";"via2",#N/A,TRUE,"general";"via3",#N/A,TRUE,"general"}</definedName>
    <definedName name="erg" hidden="1">{"TAB1",#N/A,TRUE,"GENERAL";"TAB2",#N/A,TRUE,"GENERAL";"TAB3",#N/A,TRUE,"GENERAL";"TAB4",#N/A,TRUE,"GENERAL";"TAB5",#N/A,TRUE,"GENERAL"}</definedName>
    <definedName name="erg_1" hidden="1">{"TAB1",#N/A,TRUE,"GENERAL";"TAB2",#N/A,TRUE,"GENERAL";"TAB3",#N/A,TRUE,"GENERAL";"TAB4",#N/A,TRUE,"GENERAL";"TAB5",#N/A,TRUE,"GENERAL"}</definedName>
    <definedName name="erg_2" hidden="1">{"TAB1",#N/A,TRUE,"GENERAL";"TAB2",#N/A,TRUE,"GENERAL";"TAB3",#N/A,TRUE,"GENERAL";"TAB4",#N/A,TRUE,"GENERAL";"TAB5",#N/A,TRUE,"GENERAL"}</definedName>
    <definedName name="erg_3" hidden="1">{"TAB1",#N/A,TRUE,"GENERAL";"TAB2",#N/A,TRUE,"GENERAL";"TAB3",#N/A,TRUE,"GENERAL";"TAB4",#N/A,TRUE,"GENERAL";"TAB5",#N/A,TRUE,"GENERAL"}</definedName>
    <definedName name="erger" hidden="1">{"via1",#N/A,TRUE,"general";"via2",#N/A,TRUE,"general";"via3",#N/A,TRUE,"general"}</definedName>
    <definedName name="erger_1" hidden="1">{"via1",#N/A,TRUE,"general";"via2",#N/A,TRUE,"general";"via3",#N/A,TRUE,"general"}</definedName>
    <definedName name="erger_2" hidden="1">{"via1",#N/A,TRUE,"general";"via2",#N/A,TRUE,"general";"via3",#N/A,TRUE,"general"}</definedName>
    <definedName name="erger_3" hidden="1">{"via1",#N/A,TRUE,"general";"via2",#N/A,TRUE,"general";"via3",#N/A,TRUE,"general"}</definedName>
    <definedName name="ergerg" hidden="1">{"via1",#N/A,TRUE,"general";"via2",#N/A,TRUE,"general";"via3",#N/A,TRUE,"general"}</definedName>
    <definedName name="ergerg_1" hidden="1">{"via1",#N/A,TRUE,"general";"via2",#N/A,TRUE,"general";"via3",#N/A,TRUE,"general"}</definedName>
    <definedName name="ergerg_2" hidden="1">{"via1",#N/A,TRUE,"general";"via2",#N/A,TRUE,"general";"via3",#N/A,TRUE,"general"}</definedName>
    <definedName name="ergerg_3" hidden="1">{"via1",#N/A,TRUE,"general";"via2",#N/A,TRUE,"general";"via3",#N/A,TRUE,"general"}</definedName>
    <definedName name="ergfegr" hidden="1">{"via1",#N/A,TRUE,"general";"via2",#N/A,TRUE,"general";"via3",#N/A,TRUE,"general"}</definedName>
    <definedName name="ergfegr_1" hidden="1">{"via1",#N/A,TRUE,"general";"via2",#N/A,TRUE,"general";"via3",#N/A,TRUE,"general"}</definedName>
    <definedName name="ergfegr_2" hidden="1">{"via1",#N/A,TRUE,"general";"via2",#N/A,TRUE,"general";"via3",#N/A,TRUE,"general"}</definedName>
    <definedName name="ergfegr_3" hidden="1">{"via1",#N/A,TRUE,"general";"via2",#N/A,TRUE,"general";"via3",#N/A,TRUE,"general"}</definedName>
    <definedName name="ergge" hidden="1">{"TAB1",#N/A,TRUE,"GENERAL";"TAB2",#N/A,TRUE,"GENERAL";"TAB3",#N/A,TRUE,"GENERAL";"TAB4",#N/A,TRUE,"GENERAL";"TAB5",#N/A,TRUE,"GENERAL"}</definedName>
    <definedName name="ergge_1" hidden="1">{"TAB1",#N/A,TRUE,"GENERAL";"TAB2",#N/A,TRUE,"GENERAL";"TAB3",#N/A,TRUE,"GENERAL";"TAB4",#N/A,TRUE,"GENERAL";"TAB5",#N/A,TRUE,"GENERAL"}</definedName>
    <definedName name="ergge_2" hidden="1">{"TAB1",#N/A,TRUE,"GENERAL";"TAB2",#N/A,TRUE,"GENERAL";"TAB3",#N/A,TRUE,"GENERAL";"TAB4",#N/A,TRUE,"GENERAL";"TAB5",#N/A,TRUE,"GENERAL"}</definedName>
    <definedName name="ergge_3" hidden="1">{"TAB1",#N/A,TRUE,"GENERAL";"TAB2",#N/A,TRUE,"GENERAL";"TAB3",#N/A,TRUE,"GENERAL";"TAB4",#N/A,TRUE,"GENERAL";"TAB5",#N/A,TRUE,"GENERAL"}</definedName>
    <definedName name="erggewg" hidden="1">{"via1",#N/A,TRUE,"general";"via2",#N/A,TRUE,"general";"via3",#N/A,TRUE,"general"}</definedName>
    <definedName name="erggewg_1" hidden="1">{"via1",#N/A,TRUE,"general";"via2",#N/A,TRUE,"general";"via3",#N/A,TRUE,"general"}</definedName>
    <definedName name="erggewg_2" hidden="1">{"via1",#N/A,TRUE,"general";"via2",#N/A,TRUE,"general";"via3",#N/A,TRUE,"general"}</definedName>
    <definedName name="erggewg_3" hidden="1">{"via1",#N/A,TRUE,"general";"via2",#N/A,TRUE,"general";"via3",#N/A,TRUE,"general"}</definedName>
    <definedName name="ergreg" hidden="1">{"TAB1",#N/A,TRUE,"GENERAL";"TAB2",#N/A,TRUE,"GENERAL";"TAB3",#N/A,TRUE,"GENERAL";"TAB4",#N/A,TRUE,"GENERAL";"TAB5",#N/A,TRUE,"GENERAL"}</definedName>
    <definedName name="ergreg_1" hidden="1">{"TAB1",#N/A,TRUE,"GENERAL";"TAB2",#N/A,TRUE,"GENERAL";"TAB3",#N/A,TRUE,"GENERAL";"TAB4",#N/A,TRUE,"GENERAL";"TAB5",#N/A,TRUE,"GENERAL"}</definedName>
    <definedName name="ergreg_2" hidden="1">{"TAB1",#N/A,TRUE,"GENERAL";"TAB2",#N/A,TRUE,"GENERAL";"TAB3",#N/A,TRUE,"GENERAL";"TAB4",#N/A,TRUE,"GENERAL";"TAB5",#N/A,TRUE,"GENERAL"}</definedName>
    <definedName name="ergreg_3" hidden="1">{"TAB1",#N/A,TRUE,"GENERAL";"TAB2",#N/A,TRUE,"GENERAL";"TAB3",#N/A,TRUE,"GENERAL";"TAB4",#N/A,TRUE,"GENERAL";"TAB5",#N/A,TRUE,"GENERAL"}</definedName>
    <definedName name="ergregerg" hidden="1">{"via1",#N/A,TRUE,"general";"via2",#N/A,TRUE,"general";"via3",#N/A,TRUE,"general"}</definedName>
    <definedName name="ergregerg_1" hidden="1">{"via1",#N/A,TRUE,"general";"via2",#N/A,TRUE,"general";"via3",#N/A,TRUE,"general"}</definedName>
    <definedName name="ergregerg_2" hidden="1">{"via1",#N/A,TRUE,"general";"via2",#N/A,TRUE,"general";"via3",#N/A,TRUE,"general"}</definedName>
    <definedName name="ergregerg_3" hidden="1">{"via1",#N/A,TRUE,"general";"via2",#N/A,TRUE,"general";"via3",#N/A,TRUE,"general"}</definedName>
    <definedName name="ergrg" hidden="1">{"TAB1",#N/A,TRUE,"GENERAL";"TAB2",#N/A,TRUE,"GENERAL";"TAB3",#N/A,TRUE,"GENERAL";"TAB4",#N/A,TRUE,"GENERAL";"TAB5",#N/A,TRUE,"GENERAL"}</definedName>
    <definedName name="ergrg_1" hidden="1">{"TAB1",#N/A,TRUE,"GENERAL";"TAB2",#N/A,TRUE,"GENERAL";"TAB3",#N/A,TRUE,"GENERAL";"TAB4",#N/A,TRUE,"GENERAL";"TAB5",#N/A,TRUE,"GENERAL"}</definedName>
    <definedName name="ergrg_2" hidden="1">{"TAB1",#N/A,TRUE,"GENERAL";"TAB2",#N/A,TRUE,"GENERAL";"TAB3",#N/A,TRUE,"GENERAL";"TAB4",#N/A,TRUE,"GENERAL";"TAB5",#N/A,TRUE,"GENERAL"}</definedName>
    <definedName name="ergrg_3" hidden="1">{"TAB1",#N/A,TRUE,"GENERAL";"TAB2",#N/A,TRUE,"GENERAL";"TAB3",#N/A,TRUE,"GENERAL";"TAB4",#N/A,TRUE,"GENERAL";"TAB5",#N/A,TRUE,"GENERAL"}</definedName>
    <definedName name="ergweg" hidden="1">{"TAB1",#N/A,TRUE,"GENERAL";"TAB2",#N/A,TRUE,"GENERAL";"TAB3",#N/A,TRUE,"GENERAL";"TAB4",#N/A,TRUE,"GENERAL";"TAB5",#N/A,TRUE,"GENERAL"}</definedName>
    <definedName name="ergweg_1" hidden="1">{"TAB1",#N/A,TRUE,"GENERAL";"TAB2",#N/A,TRUE,"GENERAL";"TAB3",#N/A,TRUE,"GENERAL";"TAB4",#N/A,TRUE,"GENERAL";"TAB5",#N/A,TRUE,"GENERAL"}</definedName>
    <definedName name="ergweg_2" hidden="1">{"TAB1",#N/A,TRUE,"GENERAL";"TAB2",#N/A,TRUE,"GENERAL";"TAB3",#N/A,TRUE,"GENERAL";"TAB4",#N/A,TRUE,"GENERAL";"TAB5",#N/A,TRUE,"GENERAL"}</definedName>
    <definedName name="ergweg_3" hidden="1">{"TAB1",#N/A,TRUE,"GENERAL";"TAB2",#N/A,TRUE,"GENERAL";"TAB3",#N/A,TRUE,"GENERAL";"TAB4",#N/A,TRUE,"GENERAL";"TAB5",#N/A,TRUE,"GENERAL"}</definedName>
    <definedName name="ergwreg" hidden="1">{"via1",#N/A,TRUE,"general";"via2",#N/A,TRUE,"general";"via3",#N/A,TRUE,"general"}</definedName>
    <definedName name="ergwreg_1" hidden="1">{"via1",#N/A,TRUE,"general";"via2",#N/A,TRUE,"general";"via3",#N/A,TRUE,"general"}</definedName>
    <definedName name="ergwreg_2" hidden="1">{"via1",#N/A,TRUE,"general";"via2",#N/A,TRUE,"general";"via3",#N/A,TRUE,"general"}</definedName>
    <definedName name="ergwreg_3" hidden="1">{"via1",#N/A,TRUE,"general";"via2",#N/A,TRUE,"general";"via3",#N/A,TRUE,"general"}</definedName>
    <definedName name="erheyh" hidden="1">{"TAB1",#N/A,TRUE,"GENERAL";"TAB2",#N/A,TRUE,"GENERAL";"TAB3",#N/A,TRUE,"GENERAL";"TAB4",#N/A,TRUE,"GENERAL";"TAB5",#N/A,TRUE,"GENERAL"}</definedName>
    <definedName name="erheyh_1" hidden="1">{"TAB1",#N/A,TRUE,"GENERAL";"TAB2",#N/A,TRUE,"GENERAL";"TAB3",#N/A,TRUE,"GENERAL";"TAB4",#N/A,TRUE,"GENERAL";"TAB5",#N/A,TRUE,"GENERAL"}</definedName>
    <definedName name="erheyh_2" hidden="1">{"TAB1",#N/A,TRUE,"GENERAL";"TAB2",#N/A,TRUE,"GENERAL";"TAB3",#N/A,TRUE,"GENERAL";"TAB4",#N/A,TRUE,"GENERAL";"TAB5",#N/A,TRUE,"GENERAL"}</definedName>
    <definedName name="erheyh_3" hidden="1">{"TAB1",#N/A,TRUE,"GENERAL";"TAB2",#N/A,TRUE,"GENERAL";"TAB3",#N/A,TRUE,"GENERAL";"TAB4",#N/A,TRUE,"GENERAL";"TAB5",#N/A,TRUE,"GENERAL"}</definedName>
    <definedName name="ERR">{"TAB1",#N/A,TRUE,"GENERAL";"TAB2",#N/A,TRUE,"GENERAL";"TAB3",#N/A,TRUE,"GENERAL";"TAB4",#N/A,TRUE,"GENERAL";"TAB5",#N/A,TRUE,"GENERAL"}</definedName>
    <definedName name="ERR_1">{"TAB1",#N/A,TRUE,"GENERAL";"TAB2",#N/A,TRUE,"GENERAL";"TAB3",#N/A,TRUE,"GENERAL";"TAB4",#N/A,TRUE,"GENERAL";"TAB5",#N/A,TRUE,"GENERAL"}</definedName>
    <definedName name="ERR_2">{"TAB1",#N/A,TRUE,"GENERAL";"TAB2",#N/A,TRUE,"GENERAL";"TAB3",#N/A,TRUE,"GENERAL";"TAB4",#N/A,TRUE,"GENERAL";"TAB5",#N/A,TRUE,"GENERAL"}</definedName>
    <definedName name="ERR_3">{"TAB1",#N/A,TRUE,"GENERAL";"TAB2",#N/A,TRUE,"GENERAL";"TAB3",#N/A,TRUE,"GENERAL";"TAB4",#N/A,TRUE,"GENERAL";"TAB5",#N/A,TRUE,"GENERAL"}</definedName>
    <definedName name="ert" hidden="1">{"via1",#N/A,TRUE,"general";"via2",#N/A,TRUE,"general";"via3",#N/A,TRUE,"general"}</definedName>
    <definedName name="ert_1" hidden="1">{"via1",#N/A,TRUE,"general";"via2",#N/A,TRUE,"general";"via3",#N/A,TRUE,"general"}</definedName>
    <definedName name="ert_2" hidden="1">{"via1",#N/A,TRUE,"general";"via2",#N/A,TRUE,"general";"via3",#N/A,TRUE,"general"}</definedName>
    <definedName name="ert_3" hidden="1">{"via1",#N/A,TRUE,"general";"via2",#N/A,TRUE,"general";"via3",#N/A,TRUE,"general"}</definedName>
    <definedName name="erte" hidden="1">{"via1",#N/A,TRUE,"general";"via2",#N/A,TRUE,"general";"via3",#N/A,TRUE,"general"}</definedName>
    <definedName name="erte_1" hidden="1">{"via1",#N/A,TRUE,"general";"via2",#N/A,TRUE,"general";"via3",#N/A,TRUE,"general"}</definedName>
    <definedName name="erte_2" hidden="1">{"via1",#N/A,TRUE,"general";"via2",#N/A,TRUE,"general";"via3",#N/A,TRUE,"general"}</definedName>
    <definedName name="erte_3" hidden="1">{"via1",#N/A,TRUE,"general";"via2",#N/A,TRUE,"general";"via3",#N/A,TRUE,"general"}</definedName>
    <definedName name="erter" hidden="1">{"TAB1",#N/A,TRUE,"GENERAL";"TAB2",#N/A,TRUE,"GENERAL";"TAB3",#N/A,TRUE,"GENERAL";"TAB4",#N/A,TRUE,"GENERAL";"TAB5",#N/A,TRUE,"GENERAL"}</definedName>
    <definedName name="erter_1" hidden="1">{"TAB1",#N/A,TRUE,"GENERAL";"TAB2",#N/A,TRUE,"GENERAL";"TAB3",#N/A,TRUE,"GENERAL";"TAB4",#N/A,TRUE,"GENERAL";"TAB5",#N/A,TRUE,"GENERAL"}</definedName>
    <definedName name="erter_2" hidden="1">{"TAB1",#N/A,TRUE,"GENERAL";"TAB2",#N/A,TRUE,"GENERAL";"TAB3",#N/A,TRUE,"GENERAL";"TAB4",#N/A,TRUE,"GENERAL";"TAB5",#N/A,TRUE,"GENERAL"}</definedName>
    <definedName name="erter_3" hidden="1">{"TAB1",#N/A,TRUE,"GENERAL";"TAB2",#N/A,TRUE,"GENERAL";"TAB3",#N/A,TRUE,"GENERAL";"TAB4",#N/A,TRUE,"GENERAL";"TAB5",#N/A,TRUE,"GENERAL"}</definedName>
    <definedName name="ertert" hidden="1">{"via1",#N/A,TRUE,"general";"via2",#N/A,TRUE,"general";"via3",#N/A,TRUE,"general"}</definedName>
    <definedName name="ertert_1" hidden="1">{"via1",#N/A,TRUE,"general";"via2",#N/A,TRUE,"general";"via3",#N/A,TRUE,"general"}</definedName>
    <definedName name="ertert_2" hidden="1">{"via1",#N/A,TRUE,"general";"via2",#N/A,TRUE,"general";"via3",#N/A,TRUE,"general"}</definedName>
    <definedName name="ertert_3" hidden="1">{"via1",#N/A,TRUE,"general";"via2",#N/A,TRUE,"general";"via3",#N/A,TRUE,"general"}</definedName>
    <definedName name="ertgyhik" hidden="1">{"TAB1",#N/A,TRUE,"GENERAL";"TAB2",#N/A,TRUE,"GENERAL";"TAB3",#N/A,TRUE,"GENERAL";"TAB4",#N/A,TRUE,"GENERAL";"TAB5",#N/A,TRUE,"GENERAL"}</definedName>
    <definedName name="ertgyhik_1" hidden="1">{"TAB1",#N/A,TRUE,"GENERAL";"TAB2",#N/A,TRUE,"GENERAL";"TAB3",#N/A,TRUE,"GENERAL";"TAB4",#N/A,TRUE,"GENERAL";"TAB5",#N/A,TRUE,"GENERAL"}</definedName>
    <definedName name="ertgyhik_2" hidden="1">{"TAB1",#N/A,TRUE,"GENERAL";"TAB2",#N/A,TRUE,"GENERAL";"TAB3",#N/A,TRUE,"GENERAL";"TAB4",#N/A,TRUE,"GENERAL";"TAB5",#N/A,TRUE,"GENERAL"}</definedName>
    <definedName name="ertgyhik_3" hidden="1">{"TAB1",#N/A,TRUE,"GENERAL";"TAB2",#N/A,TRUE,"GENERAL";"TAB3",#N/A,TRUE,"GENERAL";"TAB4",#N/A,TRUE,"GENERAL";"TAB5",#N/A,TRUE,"GENERAL"}</definedName>
    <definedName name="ertreb" hidden="1">{"via1",#N/A,TRUE,"general";"via2",#N/A,TRUE,"general";"via3",#N/A,TRUE,"general"}</definedName>
    <definedName name="ertreb_1" hidden="1">{"via1",#N/A,TRUE,"general";"via2",#N/A,TRUE,"general";"via3",#N/A,TRUE,"general"}</definedName>
    <definedName name="ertreb_2" hidden="1">{"via1",#N/A,TRUE,"general";"via2",#N/A,TRUE,"general";"via3",#N/A,TRUE,"general"}</definedName>
    <definedName name="ertreb_3" hidden="1">{"via1",#N/A,TRUE,"general";"via2",#N/A,TRUE,"general";"via3",#N/A,TRUE,"general"}</definedName>
    <definedName name="ertret" hidden="1">{"TAB1",#N/A,TRUE,"GENERAL";"TAB2",#N/A,TRUE,"GENERAL";"TAB3",#N/A,TRUE,"GENERAL";"TAB4",#N/A,TRUE,"GENERAL";"TAB5",#N/A,TRUE,"GENERAL"}</definedName>
    <definedName name="ertret_1" hidden="1">{"TAB1",#N/A,TRUE,"GENERAL";"TAB2",#N/A,TRUE,"GENERAL";"TAB3",#N/A,TRUE,"GENERAL";"TAB4",#N/A,TRUE,"GENERAL";"TAB5",#N/A,TRUE,"GENERAL"}</definedName>
    <definedName name="ertret_2" hidden="1">{"TAB1",#N/A,TRUE,"GENERAL";"TAB2",#N/A,TRUE,"GENERAL";"TAB3",#N/A,TRUE,"GENERAL";"TAB4",#N/A,TRUE,"GENERAL";"TAB5",#N/A,TRUE,"GENERAL"}</definedName>
    <definedName name="ertret_3" hidden="1">{"TAB1",#N/A,TRUE,"GENERAL";"TAB2",#N/A,TRUE,"GENERAL";"TAB3",#N/A,TRUE,"GENERAL";"TAB4",#N/A,TRUE,"GENERAL";"TAB5",#N/A,TRUE,"GENERAL"}</definedName>
    <definedName name="erttret" hidden="1">{"via1",#N/A,TRUE,"general";"via2",#N/A,TRUE,"general";"via3",#N/A,TRUE,"general"}</definedName>
    <definedName name="erttret_1" hidden="1">{"via1",#N/A,TRUE,"general";"via2",#N/A,TRUE,"general";"via3",#N/A,TRUE,"general"}</definedName>
    <definedName name="erttret_2" hidden="1">{"via1",#N/A,TRUE,"general";"via2",#N/A,TRUE,"general";"via3",#N/A,TRUE,"general"}</definedName>
    <definedName name="erttret_3" hidden="1">{"via1",#N/A,TRUE,"general";"via2",#N/A,TRUE,"general";"via3",#N/A,TRUE,"general"}</definedName>
    <definedName name="ertuiy" hidden="1">{"via1",#N/A,TRUE,"general";"via2",#N/A,TRUE,"general";"via3",#N/A,TRUE,"general"}</definedName>
    <definedName name="ertuiy_1" hidden="1">{"via1",#N/A,TRUE,"general";"via2",#N/A,TRUE,"general";"via3",#N/A,TRUE,"general"}</definedName>
    <definedName name="ertuiy_2" hidden="1">{"via1",#N/A,TRUE,"general";"via2",#N/A,TRUE,"general";"via3",#N/A,TRUE,"general"}</definedName>
    <definedName name="ertuiy_3" hidden="1">{"via1",#N/A,TRUE,"general";"via2",#N/A,TRUE,"general";"via3",#N/A,TRUE,"general"}</definedName>
    <definedName name="ertwert" hidden="1">{"TAB1",#N/A,TRUE,"GENERAL";"TAB2",#N/A,TRUE,"GENERAL";"TAB3",#N/A,TRUE,"GENERAL";"TAB4",#N/A,TRUE,"GENERAL";"TAB5",#N/A,TRUE,"GENERAL"}</definedName>
    <definedName name="ertwert_1" hidden="1">{"TAB1",#N/A,TRUE,"GENERAL";"TAB2",#N/A,TRUE,"GENERAL";"TAB3",#N/A,TRUE,"GENERAL";"TAB4",#N/A,TRUE,"GENERAL";"TAB5",#N/A,TRUE,"GENERAL"}</definedName>
    <definedName name="ertwert_2" hidden="1">{"TAB1",#N/A,TRUE,"GENERAL";"TAB2",#N/A,TRUE,"GENERAL";"TAB3",#N/A,TRUE,"GENERAL";"TAB4",#N/A,TRUE,"GENERAL";"TAB5",#N/A,TRUE,"GENERAL"}</definedName>
    <definedName name="ertwert_3" hidden="1">{"TAB1",#N/A,TRUE,"GENERAL";"TAB2",#N/A,TRUE,"GENERAL";"TAB3",#N/A,TRUE,"GENERAL";"TAB4",#N/A,TRUE,"GENERAL";"TAB5",#N/A,TRUE,"GENERAL"}</definedName>
    <definedName name="eru" hidden="1">{"TAB1",#N/A,TRUE,"GENERAL";"TAB2",#N/A,TRUE,"GENERAL";"TAB3",#N/A,TRUE,"GENERAL";"TAB4",#N/A,TRUE,"GENERAL";"TAB5",#N/A,TRUE,"GENERAL"}</definedName>
    <definedName name="eru_1" hidden="1">{"TAB1",#N/A,TRUE,"GENERAL";"TAB2",#N/A,TRUE,"GENERAL";"TAB3",#N/A,TRUE,"GENERAL";"TAB4",#N/A,TRUE,"GENERAL";"TAB5",#N/A,TRUE,"GENERAL"}</definedName>
    <definedName name="eru_2" hidden="1">{"TAB1",#N/A,TRUE,"GENERAL";"TAB2",#N/A,TRUE,"GENERAL";"TAB3",#N/A,TRUE,"GENERAL";"TAB4",#N/A,TRUE,"GENERAL";"TAB5",#N/A,TRUE,"GENERAL"}</definedName>
    <definedName name="eru_3" hidden="1">{"TAB1",#N/A,TRUE,"GENERAL";"TAB2",#N/A,TRUE,"GENERAL";"TAB3",#N/A,TRUE,"GENERAL";"TAB4",#N/A,TRUE,"GENERAL";"TAB5",#N/A,TRUE,"GENERAL"}</definedName>
    <definedName name="ERV" hidden="1">{"via1",#N/A,TRUE,"general";"via2",#N/A,TRUE,"general";"via3",#N/A,TRUE,"general"}</definedName>
    <definedName name="ERV_1" hidden="1">{"via1",#N/A,TRUE,"general";"via2",#N/A,TRUE,"general";"via3",#N/A,TRUE,"general"}</definedName>
    <definedName name="ERV_2" hidden="1">{"via1",#N/A,TRUE,"general";"via2",#N/A,TRUE,"general";"via3",#N/A,TRUE,"general"}</definedName>
    <definedName name="ERV_3" hidden="1">{"via1",#N/A,TRUE,"general";"via2",#N/A,TRUE,"general";"via3",#N/A,TRUE,"general"}</definedName>
    <definedName name="erware" hidden="1">{"via1",#N/A,TRUE,"general";"via2",#N/A,TRUE,"general";"via3",#N/A,TRUE,"general"}</definedName>
    <definedName name="erware_1" hidden="1">{"via1",#N/A,TRUE,"general";"via2",#N/A,TRUE,"general";"via3",#N/A,TRUE,"general"}</definedName>
    <definedName name="erware_2" hidden="1">{"via1",#N/A,TRUE,"general";"via2",#N/A,TRUE,"general";"via3",#N/A,TRUE,"general"}</definedName>
    <definedName name="erware_3" hidden="1">{"via1",#N/A,TRUE,"general";"via2",#N/A,TRUE,"general";"via3",#N/A,TRUE,"general"}</definedName>
    <definedName name="ERWER" hidden="1">{"via1",#N/A,TRUE,"general";"via2",#N/A,TRUE,"general";"via3",#N/A,TRUE,"general"}</definedName>
    <definedName name="ERWER_1" hidden="1">{"via1",#N/A,TRUE,"general";"via2",#N/A,TRUE,"general";"via3",#N/A,TRUE,"general"}</definedName>
    <definedName name="ERWER_2" hidden="1">{"via1",#N/A,TRUE,"general";"via2",#N/A,TRUE,"general";"via3",#N/A,TRUE,"general"}</definedName>
    <definedName name="ERWER_3" hidden="1">{"via1",#N/A,TRUE,"general";"via2",#N/A,TRUE,"general";"via3",#N/A,TRUE,"general"}</definedName>
    <definedName name="erwertd" hidden="1">{"TAB1",#N/A,TRUE,"GENERAL";"TAB2",#N/A,TRUE,"GENERAL";"TAB3",#N/A,TRUE,"GENERAL";"TAB4",#N/A,TRUE,"GENERAL";"TAB5",#N/A,TRUE,"GENERAL"}</definedName>
    <definedName name="erwertd_1" hidden="1">{"TAB1",#N/A,TRUE,"GENERAL";"TAB2",#N/A,TRUE,"GENERAL";"TAB3",#N/A,TRUE,"GENERAL";"TAB4",#N/A,TRUE,"GENERAL";"TAB5",#N/A,TRUE,"GENERAL"}</definedName>
    <definedName name="erwertd_2" hidden="1">{"TAB1",#N/A,TRUE,"GENERAL";"TAB2",#N/A,TRUE,"GENERAL";"TAB3",#N/A,TRUE,"GENERAL";"TAB4",#N/A,TRUE,"GENERAL";"TAB5",#N/A,TRUE,"GENERAL"}</definedName>
    <definedName name="erwertd_3" hidden="1">{"TAB1",#N/A,TRUE,"GENERAL";"TAB2",#N/A,TRUE,"GENERAL";"TAB3",#N/A,TRUE,"GENERAL";"TAB4",#N/A,TRUE,"GENERAL";"TAB5",#N/A,TRUE,"GENERAL"}</definedName>
    <definedName name="erwr" hidden="1">{"TAB1",#N/A,TRUE,"GENERAL";"TAB2",#N/A,TRUE,"GENERAL";"TAB3",#N/A,TRUE,"GENERAL";"TAB4",#N/A,TRUE,"GENERAL";"TAB5",#N/A,TRUE,"GENERAL"}</definedName>
    <definedName name="erwr_1" hidden="1">{"TAB1",#N/A,TRUE,"GENERAL";"TAB2",#N/A,TRUE,"GENERAL";"TAB3",#N/A,TRUE,"GENERAL";"TAB4",#N/A,TRUE,"GENERAL";"TAB5",#N/A,TRUE,"GENERAL"}</definedName>
    <definedName name="erwr_2" hidden="1">{"TAB1",#N/A,TRUE,"GENERAL";"TAB2",#N/A,TRUE,"GENERAL";"TAB3",#N/A,TRUE,"GENERAL";"TAB4",#N/A,TRUE,"GENERAL";"TAB5",#N/A,TRUE,"GENERAL"}</definedName>
    <definedName name="erwr_3" hidden="1">{"TAB1",#N/A,TRUE,"GENERAL";"TAB2",#N/A,TRUE,"GENERAL";"TAB3",#N/A,TRUE,"GENERAL";"TAB4",#N/A,TRUE,"GENERAL";"TAB5",#N/A,TRUE,"GENERAL"}</definedName>
    <definedName name="ERWRL" hidden="1">{"via1",#N/A,TRUE,"general";"via2",#N/A,TRUE,"general";"via3",#N/A,TRUE,"general"}</definedName>
    <definedName name="ERWRL_1" hidden="1">{"via1",#N/A,TRUE,"general";"via2",#N/A,TRUE,"general";"via3",#N/A,TRUE,"general"}</definedName>
    <definedName name="ERWRL_2" hidden="1">{"via1",#N/A,TRUE,"general";"via2",#N/A,TRUE,"general";"via3",#N/A,TRUE,"general"}</definedName>
    <definedName name="ERWRL_3" hidden="1">{"via1",#N/A,TRUE,"general";"via2",#N/A,TRUE,"general";"via3",#N/A,TRUE,"general"}</definedName>
    <definedName name="ery" hidden="1">{"via1",#N/A,TRUE,"general";"via2",#N/A,TRUE,"general";"via3",#N/A,TRUE,"general"}</definedName>
    <definedName name="ery_1" hidden="1">{"via1",#N/A,TRUE,"general";"via2",#N/A,TRUE,"general";"via3",#N/A,TRUE,"general"}</definedName>
    <definedName name="ery_2" hidden="1">{"via1",#N/A,TRUE,"general";"via2",#N/A,TRUE,"general";"via3",#N/A,TRUE,"general"}</definedName>
    <definedName name="ery_3" hidden="1">{"via1",#N/A,TRUE,"general";"via2",#N/A,TRUE,"general";"via3",#N/A,TRUE,"general"}</definedName>
    <definedName name="eryhd" hidden="1">{"via1",#N/A,TRUE,"general";"via2",#N/A,TRUE,"general";"via3",#N/A,TRUE,"general"}</definedName>
    <definedName name="eryhd_1" hidden="1">{"via1",#N/A,TRUE,"general";"via2",#N/A,TRUE,"general";"via3",#N/A,TRUE,"general"}</definedName>
    <definedName name="eryhd_2" hidden="1">{"via1",#N/A,TRUE,"general";"via2",#N/A,TRUE,"general";"via3",#N/A,TRUE,"general"}</definedName>
    <definedName name="eryhd_3" hidden="1">{"via1",#N/A,TRUE,"general";"via2",#N/A,TRUE,"general";"via3",#N/A,TRUE,"general"}</definedName>
    <definedName name="eryhdf" hidden="1">{"TAB1",#N/A,TRUE,"GENERAL";"TAB2",#N/A,TRUE,"GENERAL";"TAB3",#N/A,TRUE,"GENERAL";"TAB4",#N/A,TRUE,"GENERAL";"TAB5",#N/A,TRUE,"GENERAL"}</definedName>
    <definedName name="eryhdf_1" hidden="1">{"TAB1",#N/A,TRUE,"GENERAL";"TAB2",#N/A,TRUE,"GENERAL";"TAB3",#N/A,TRUE,"GENERAL";"TAB4",#N/A,TRUE,"GENERAL";"TAB5",#N/A,TRUE,"GENERAL"}</definedName>
    <definedName name="eryhdf_2" hidden="1">{"TAB1",#N/A,TRUE,"GENERAL";"TAB2",#N/A,TRUE,"GENERAL";"TAB3",#N/A,TRUE,"GENERAL";"TAB4",#N/A,TRUE,"GENERAL";"TAB5",#N/A,TRUE,"GENERAL"}</definedName>
    <definedName name="eryhdf_3" hidden="1">{"TAB1",#N/A,TRUE,"GENERAL";"TAB2",#N/A,TRUE,"GENERAL";"TAB3",#N/A,TRUE,"GENERAL";"TAB4",#N/A,TRUE,"GENERAL";"TAB5",#N/A,TRUE,"GENERAL"}</definedName>
    <definedName name="eryhk" hidden="1">{"TAB1",#N/A,TRUE,"GENERAL";"TAB2",#N/A,TRUE,"GENERAL";"TAB3",#N/A,TRUE,"GENERAL";"TAB4",#N/A,TRUE,"GENERAL";"TAB5",#N/A,TRUE,"GENERAL"}</definedName>
    <definedName name="eryhk_1" hidden="1">{"TAB1",#N/A,TRUE,"GENERAL";"TAB2",#N/A,TRUE,"GENERAL";"TAB3",#N/A,TRUE,"GENERAL";"TAB4",#N/A,TRUE,"GENERAL";"TAB5",#N/A,TRUE,"GENERAL"}</definedName>
    <definedName name="eryhk_2" hidden="1">{"TAB1",#N/A,TRUE,"GENERAL";"TAB2",#N/A,TRUE,"GENERAL";"TAB3",#N/A,TRUE,"GENERAL";"TAB4",#N/A,TRUE,"GENERAL";"TAB5",#N/A,TRUE,"GENERAL"}</definedName>
    <definedName name="eryhk_3" hidden="1">{"TAB1",#N/A,TRUE,"GENERAL";"TAB2",#N/A,TRUE,"GENERAL";"TAB3",#N/A,TRUE,"GENERAL";"TAB4",#N/A,TRUE,"GENERAL";"TAB5",#N/A,TRUE,"GENERAL"}</definedName>
    <definedName name="eryhrf" hidden="1">{"TAB1",#N/A,TRUE,"GENERAL";"TAB2",#N/A,TRUE,"GENERAL";"TAB3",#N/A,TRUE,"GENERAL";"TAB4",#N/A,TRUE,"GENERAL";"TAB5",#N/A,TRUE,"GENERAL"}</definedName>
    <definedName name="eryhrf_1" hidden="1">{"TAB1",#N/A,TRUE,"GENERAL";"TAB2",#N/A,TRUE,"GENERAL";"TAB3",#N/A,TRUE,"GENERAL";"TAB4",#N/A,TRUE,"GENERAL";"TAB5",#N/A,TRUE,"GENERAL"}</definedName>
    <definedName name="eryhrf_2" hidden="1">{"TAB1",#N/A,TRUE,"GENERAL";"TAB2",#N/A,TRUE,"GENERAL";"TAB3",#N/A,TRUE,"GENERAL";"TAB4",#N/A,TRUE,"GENERAL";"TAB5",#N/A,TRUE,"GENERAL"}</definedName>
    <definedName name="eryhrf_3" hidden="1">{"TAB1",#N/A,TRUE,"GENERAL";"TAB2",#N/A,TRUE,"GENERAL";"TAB3",#N/A,TRUE,"GENERAL";"TAB4",#N/A,TRUE,"GENERAL";"TAB5",#N/A,TRUE,"GENERAL"}</definedName>
    <definedName name="eryre" hidden="1">{"TAB1",#N/A,TRUE,"GENERAL";"TAB2",#N/A,TRUE,"GENERAL";"TAB3",#N/A,TRUE,"GENERAL";"TAB4",#N/A,TRUE,"GENERAL";"TAB5",#N/A,TRUE,"GENERAL"}</definedName>
    <definedName name="eryre_1" hidden="1">{"TAB1",#N/A,TRUE,"GENERAL";"TAB2",#N/A,TRUE,"GENERAL";"TAB3",#N/A,TRUE,"GENERAL";"TAB4",#N/A,TRUE,"GENERAL";"TAB5",#N/A,TRUE,"GENERAL"}</definedName>
    <definedName name="eryre_2" hidden="1">{"TAB1",#N/A,TRUE,"GENERAL";"TAB2",#N/A,TRUE,"GENERAL";"TAB3",#N/A,TRUE,"GENERAL";"TAB4",#N/A,TRUE,"GENERAL";"TAB5",#N/A,TRUE,"GENERAL"}</definedName>
    <definedName name="eryre_3" hidden="1">{"TAB1",#N/A,TRUE,"GENERAL";"TAB2",#N/A,TRUE,"GENERAL";"TAB3",#N/A,TRUE,"GENERAL";"TAB4",#N/A,TRUE,"GENERAL";"TAB5",#N/A,TRUE,"GENERAL"}</definedName>
    <definedName name="erytd" hidden="1">{"via1",#N/A,TRUE,"general";"via2",#N/A,TRUE,"general";"via3",#N/A,TRUE,"general"}</definedName>
    <definedName name="erytd_1" hidden="1">{"via1",#N/A,TRUE,"general";"via2",#N/A,TRUE,"general";"via3",#N/A,TRUE,"general"}</definedName>
    <definedName name="erytd_2" hidden="1">{"via1",#N/A,TRUE,"general";"via2",#N/A,TRUE,"general";"via3",#N/A,TRUE,"general"}</definedName>
    <definedName name="erytd_3" hidden="1">{"via1",#N/A,TRUE,"general";"via2",#N/A,TRUE,"general";"via3",#N/A,TRUE,"general"}</definedName>
    <definedName name="eryty" hidden="1">{"via1",#N/A,TRUE,"general";"via2",#N/A,TRUE,"general";"via3",#N/A,TRUE,"general"}</definedName>
    <definedName name="eryty_1" hidden="1">{"via1",#N/A,TRUE,"general";"via2",#N/A,TRUE,"general";"via3",#N/A,TRUE,"general"}</definedName>
    <definedName name="eryty_2" hidden="1">{"via1",#N/A,TRUE,"general";"via2",#N/A,TRUE,"general";"via3",#N/A,TRUE,"general"}</definedName>
    <definedName name="eryty_3" hidden="1">{"via1",#N/A,TRUE,"general";"via2",#N/A,TRUE,"general";"via3",#N/A,TRUE,"general"}</definedName>
    <definedName name="eryy" hidden="1">{"via1",#N/A,TRUE,"general";"via2",#N/A,TRUE,"general";"via3",#N/A,TRUE,"general"}</definedName>
    <definedName name="eryy_1" hidden="1">{"via1",#N/A,TRUE,"general";"via2",#N/A,TRUE,"general";"via3",#N/A,TRUE,"general"}</definedName>
    <definedName name="eryy_2" hidden="1">{"via1",#N/A,TRUE,"general";"via2",#N/A,TRUE,"general";"via3",#N/A,TRUE,"general"}</definedName>
    <definedName name="eryy_3" hidden="1">{"via1",#N/A,TRUE,"general";"via2",#N/A,TRUE,"general";"via3",#N/A,TRUE,"general"}</definedName>
    <definedName name="ES">[2]!ERR</definedName>
    <definedName name="esp">#REF!</definedName>
    <definedName name="ESPECIFICACION">#REF!</definedName>
    <definedName name="Especificación">#REF!</definedName>
    <definedName name="ESPECIFICACION2">#REF!</definedName>
    <definedName name="ESPECIFICACIOON">#REF!</definedName>
    <definedName name="ESPYUU">#REF!</definedName>
    <definedName name="Estuco_gl">'[12]LISTADO DE MATERIALES Y EQUIPOS'!$B$64</definedName>
    <definedName name="Eternit__8">'[12]LISTADO DE MATERIALES Y EQUIPOS'!$B$56</definedName>
    <definedName name="etertgg" hidden="1">{"via1",#N/A,TRUE,"general";"via2",#N/A,TRUE,"general";"via3",#N/A,TRUE,"general"}</definedName>
    <definedName name="etertgg_1" hidden="1">{"via1",#N/A,TRUE,"general";"via2",#N/A,TRUE,"general";"via3",#N/A,TRUE,"general"}</definedName>
    <definedName name="etertgg_2" hidden="1">{"via1",#N/A,TRUE,"general";"via2",#N/A,TRUE,"general";"via3",#N/A,TRUE,"general"}</definedName>
    <definedName name="etertgg_3" hidden="1">{"via1",#N/A,TRUE,"general";"via2",#N/A,TRUE,"general";"via3",#N/A,TRUE,"general"}</definedName>
    <definedName name="etewt" hidden="1">{"TAB1",#N/A,TRUE,"GENERAL";"TAB2",#N/A,TRUE,"GENERAL";"TAB3",#N/A,TRUE,"GENERAL";"TAB4",#N/A,TRUE,"GENERAL";"TAB5",#N/A,TRUE,"GENERAL"}</definedName>
    <definedName name="etewt_1" hidden="1">{"TAB1",#N/A,TRUE,"GENERAL";"TAB2",#N/A,TRUE,"GENERAL";"TAB3",#N/A,TRUE,"GENERAL";"TAB4",#N/A,TRUE,"GENERAL";"TAB5",#N/A,TRUE,"GENERAL"}</definedName>
    <definedName name="etewt_2" hidden="1">{"TAB1",#N/A,TRUE,"GENERAL";"TAB2",#N/A,TRUE,"GENERAL";"TAB3",#N/A,TRUE,"GENERAL";"TAB4",#N/A,TRUE,"GENERAL";"TAB5",#N/A,TRUE,"GENERAL"}</definedName>
    <definedName name="etewt_3" hidden="1">{"TAB1",#N/A,TRUE,"GENERAL";"TAB2",#N/A,TRUE,"GENERAL";"TAB3",#N/A,TRUE,"GENERAL";"TAB4",#N/A,TRUE,"GENERAL";"TAB5",#N/A,TRUE,"GENERAL"}</definedName>
    <definedName name="etu" hidden="1">{"via1",#N/A,TRUE,"general";"via2",#N/A,TRUE,"general";"via3",#N/A,TRUE,"general"}</definedName>
    <definedName name="etu_1" hidden="1">{"via1",#N/A,TRUE,"general";"via2",#N/A,TRUE,"general";"via3",#N/A,TRUE,"general"}</definedName>
    <definedName name="etu_2" hidden="1">{"via1",#N/A,TRUE,"general";"via2",#N/A,TRUE,"general";"via3",#N/A,TRUE,"general"}</definedName>
    <definedName name="etu_3" hidden="1">{"via1",#N/A,TRUE,"general";"via2",#N/A,TRUE,"general";"via3",#N/A,TRUE,"general"}</definedName>
    <definedName name="etueh" hidden="1">{"via1",#N/A,TRUE,"general";"via2",#N/A,TRUE,"general";"via3",#N/A,TRUE,"general"}</definedName>
    <definedName name="etueh_1" hidden="1">{"via1",#N/A,TRUE,"general";"via2",#N/A,TRUE,"general";"via3",#N/A,TRUE,"general"}</definedName>
    <definedName name="etueh_2" hidden="1">{"via1",#N/A,TRUE,"general";"via2",#N/A,TRUE,"general";"via3",#N/A,TRUE,"general"}</definedName>
    <definedName name="etueh_3" hidden="1">{"via1",#N/A,TRUE,"general";"via2",#N/A,TRUE,"general";"via3",#N/A,TRUE,"general"}</definedName>
    <definedName name="etyty" hidden="1">{"via1",#N/A,TRUE,"general";"via2",#N/A,TRUE,"general";"via3",#N/A,TRUE,"general"}</definedName>
    <definedName name="etyty_1" hidden="1">{"via1",#N/A,TRUE,"general";"via2",#N/A,TRUE,"general";"via3",#N/A,TRUE,"general"}</definedName>
    <definedName name="etyty_2" hidden="1">{"via1",#N/A,TRUE,"general";"via2",#N/A,TRUE,"general";"via3",#N/A,TRUE,"general"}</definedName>
    <definedName name="etyty_3" hidden="1">{"via1",#N/A,TRUE,"general";"via2",#N/A,TRUE,"general";"via3",#N/A,TRUE,"general"}</definedName>
    <definedName name="etyu" hidden="1">{"TAB1",#N/A,TRUE,"GENERAL";"TAB2",#N/A,TRUE,"GENERAL";"TAB3",#N/A,TRUE,"GENERAL";"TAB4",#N/A,TRUE,"GENERAL";"TAB5",#N/A,TRUE,"GENERAL"}</definedName>
    <definedName name="etyu_1" hidden="1">{"TAB1",#N/A,TRUE,"GENERAL";"TAB2",#N/A,TRUE,"GENERAL";"TAB3",#N/A,TRUE,"GENERAL";"TAB4",#N/A,TRUE,"GENERAL";"TAB5",#N/A,TRUE,"GENERAL"}</definedName>
    <definedName name="etyu_2" hidden="1">{"TAB1",#N/A,TRUE,"GENERAL";"TAB2",#N/A,TRUE,"GENERAL";"TAB3",#N/A,TRUE,"GENERAL";"TAB4",#N/A,TRUE,"GENERAL";"TAB5",#N/A,TRUE,"GENERAL"}</definedName>
    <definedName name="etyu_3" hidden="1">{"TAB1",#N/A,TRUE,"GENERAL";"TAB2",#N/A,TRUE,"GENERAL";"TAB3",#N/A,TRUE,"GENERAL";"TAB4",#N/A,TRUE,"GENERAL";"TAB5",#N/A,TRUE,"GENERAL"}</definedName>
    <definedName name="eu" hidden="1">{"via1",#N/A,TRUE,"general";"via2",#N/A,TRUE,"general";"via3",#N/A,TRUE,"general"}</definedName>
    <definedName name="eu_1" hidden="1">{"via1",#N/A,TRUE,"general";"via2",#N/A,TRUE,"general";"via3",#N/A,TRUE,"general"}</definedName>
    <definedName name="eu_2" hidden="1">{"via1",#N/A,TRUE,"general";"via2",#N/A,TRUE,"general";"via3",#N/A,TRUE,"general"}</definedName>
    <definedName name="eu_3" hidden="1">{"via1",#N/A,TRUE,"general";"via2",#N/A,TRUE,"general";"via3",#N/A,TRUE,"general"}</definedName>
    <definedName name="eut" hidden="1">{"via1",#N/A,TRUE,"general";"via2",#N/A,TRUE,"general";"via3",#N/A,TRUE,"general"}</definedName>
    <definedName name="eut_1" hidden="1">{"via1",#N/A,TRUE,"general";"via2",#N/A,TRUE,"general";"via3",#N/A,TRUE,"general"}</definedName>
    <definedName name="eut_2" hidden="1">{"via1",#N/A,TRUE,"general";"via2",#N/A,TRUE,"general";"via3",#N/A,TRUE,"general"}</definedName>
    <definedName name="eut_3" hidden="1">{"via1",#N/A,TRUE,"general";"via2",#N/A,TRUE,"general";"via3",#N/A,TRUE,"general"}</definedName>
    <definedName name="euyt" hidden="1">{"TAB1",#N/A,TRUE,"GENERAL";"TAB2",#N/A,TRUE,"GENERAL";"TAB3",#N/A,TRUE,"GENERAL";"TAB4",#N/A,TRUE,"GENERAL";"TAB5",#N/A,TRUE,"GENERAL"}</definedName>
    <definedName name="euyt_1" hidden="1">{"TAB1",#N/A,TRUE,"GENERAL";"TAB2",#N/A,TRUE,"GENERAL";"TAB3",#N/A,TRUE,"GENERAL";"TAB4",#N/A,TRUE,"GENERAL";"TAB5",#N/A,TRUE,"GENERAL"}</definedName>
    <definedName name="euyt_2" hidden="1">{"TAB1",#N/A,TRUE,"GENERAL";"TAB2",#N/A,TRUE,"GENERAL";"TAB3",#N/A,TRUE,"GENERAL";"TAB4",#N/A,TRUE,"GENERAL";"TAB5",#N/A,TRUE,"GENERAL"}</definedName>
    <definedName name="euyt_3" hidden="1">{"TAB1",#N/A,TRUE,"GENERAL";"TAB2",#N/A,TRUE,"GENERAL";"TAB3",#N/A,TRUE,"GENERAL";"TAB4",#N/A,TRUE,"GENERAL";"TAB5",#N/A,TRUE,"GENERAL"}</definedName>
    <definedName name="ewegt" hidden="1">{"TAB1",#N/A,TRUE,"GENERAL";"TAB2",#N/A,TRUE,"GENERAL";"TAB3",#N/A,TRUE,"GENERAL";"TAB4",#N/A,TRUE,"GENERAL";"TAB5",#N/A,TRUE,"GENERAL"}</definedName>
    <definedName name="ewegt_1" hidden="1">{"TAB1",#N/A,TRUE,"GENERAL";"TAB2",#N/A,TRUE,"GENERAL";"TAB3",#N/A,TRUE,"GENERAL";"TAB4",#N/A,TRUE,"GENERAL";"TAB5",#N/A,TRUE,"GENERAL"}</definedName>
    <definedName name="ewegt_2" hidden="1">{"TAB1",#N/A,TRUE,"GENERAL";"TAB2",#N/A,TRUE,"GENERAL";"TAB3",#N/A,TRUE,"GENERAL";"TAB4",#N/A,TRUE,"GENERAL";"TAB5",#N/A,TRUE,"GENERAL"}</definedName>
    <definedName name="ewegt_3" hidden="1">{"TAB1",#N/A,TRUE,"GENERAL";"TAB2",#N/A,TRUE,"GENERAL";"TAB3",#N/A,TRUE,"GENERAL";"TAB4",#N/A,TRUE,"GENERAL";"TAB5",#N/A,TRUE,"GENERAL"}</definedName>
    <definedName name="ewfewfg" hidden="1">{"TAB1",#N/A,TRUE,"GENERAL";"TAB2",#N/A,TRUE,"GENERAL";"TAB3",#N/A,TRUE,"GENERAL";"TAB4",#N/A,TRUE,"GENERAL";"TAB5",#N/A,TRUE,"GENERAL"}</definedName>
    <definedName name="ewfewfg_1" hidden="1">{"TAB1",#N/A,TRUE,"GENERAL";"TAB2",#N/A,TRUE,"GENERAL";"TAB3",#N/A,TRUE,"GENERAL";"TAB4",#N/A,TRUE,"GENERAL";"TAB5",#N/A,TRUE,"GENERAL"}</definedName>
    <definedName name="ewfewfg_2" hidden="1">{"TAB1",#N/A,TRUE,"GENERAL";"TAB2",#N/A,TRUE,"GENERAL";"TAB3",#N/A,TRUE,"GENERAL";"TAB4",#N/A,TRUE,"GENERAL";"TAB5",#N/A,TRUE,"GENERAL"}</definedName>
    <definedName name="ewfewfg_3" hidden="1">{"TAB1",#N/A,TRUE,"GENERAL";"TAB2",#N/A,TRUE,"GENERAL";"TAB3",#N/A,TRUE,"GENERAL";"TAB4",#N/A,TRUE,"GENERAL";"TAB5",#N/A,TRUE,"GENERAL"}</definedName>
    <definedName name="ewre" hidden="1">{"TAB1",#N/A,TRUE,"GENERAL";"TAB2",#N/A,TRUE,"GENERAL";"TAB3",#N/A,TRUE,"GENERAL";"TAB4",#N/A,TRUE,"GENERAL";"TAB5",#N/A,TRUE,"GENERAL"}</definedName>
    <definedName name="ewre_1" hidden="1">{"TAB1",#N/A,TRUE,"GENERAL";"TAB2",#N/A,TRUE,"GENERAL";"TAB3",#N/A,TRUE,"GENERAL";"TAB4",#N/A,TRUE,"GENERAL";"TAB5",#N/A,TRUE,"GENERAL"}</definedName>
    <definedName name="ewre_2" hidden="1">{"TAB1",#N/A,TRUE,"GENERAL";"TAB2",#N/A,TRUE,"GENERAL";"TAB3",#N/A,TRUE,"GENERAL";"TAB4",#N/A,TRUE,"GENERAL";"TAB5",#N/A,TRUE,"GENERAL"}</definedName>
    <definedName name="ewre_3" hidden="1">{"TAB1",#N/A,TRUE,"GENERAL";"TAB2",#N/A,TRUE,"GENERAL";"TAB3",#N/A,TRUE,"GENERAL";"TAB4",#N/A,TRUE,"GENERAL";"TAB5",#N/A,TRUE,"GENERAL"}</definedName>
    <definedName name="ewrewf" hidden="1">{"TAB1",#N/A,TRUE,"GENERAL";"TAB2",#N/A,TRUE,"GENERAL";"TAB3",#N/A,TRUE,"GENERAL";"TAB4",#N/A,TRUE,"GENERAL";"TAB5",#N/A,TRUE,"GENERAL"}</definedName>
    <definedName name="ewrewf_1" hidden="1">{"TAB1",#N/A,TRUE,"GENERAL";"TAB2",#N/A,TRUE,"GENERAL";"TAB3",#N/A,TRUE,"GENERAL";"TAB4",#N/A,TRUE,"GENERAL";"TAB5",#N/A,TRUE,"GENERAL"}</definedName>
    <definedName name="ewrewf_2" hidden="1">{"TAB1",#N/A,TRUE,"GENERAL";"TAB2",#N/A,TRUE,"GENERAL";"TAB3",#N/A,TRUE,"GENERAL";"TAB4",#N/A,TRUE,"GENERAL";"TAB5",#N/A,TRUE,"GENERAL"}</definedName>
    <definedName name="ewrewf_3" hidden="1">{"TAB1",#N/A,TRUE,"GENERAL";"TAB2",#N/A,TRUE,"GENERAL";"TAB3",#N/A,TRUE,"GENERAL";"TAB4",#N/A,TRUE,"GENERAL";"TAB5",#N/A,TRUE,"GENERAL"}</definedName>
    <definedName name="ewrr" hidden="1">{"TAB1",#N/A,TRUE,"GENERAL";"TAB2",#N/A,TRUE,"GENERAL";"TAB3",#N/A,TRUE,"GENERAL";"TAB4",#N/A,TRUE,"GENERAL";"TAB5",#N/A,TRUE,"GENERAL"}</definedName>
    <definedName name="ewrr_1" hidden="1">{"TAB1",#N/A,TRUE,"GENERAL";"TAB2",#N/A,TRUE,"GENERAL";"TAB3",#N/A,TRUE,"GENERAL";"TAB4",#N/A,TRUE,"GENERAL";"TAB5",#N/A,TRUE,"GENERAL"}</definedName>
    <definedName name="ewrr_2" hidden="1">{"TAB1",#N/A,TRUE,"GENERAL";"TAB2",#N/A,TRUE,"GENERAL";"TAB3",#N/A,TRUE,"GENERAL";"TAB4",#N/A,TRUE,"GENERAL";"TAB5",#N/A,TRUE,"GENERAL"}</definedName>
    <definedName name="ewrr_3" hidden="1">{"TAB1",#N/A,TRUE,"GENERAL";"TAB2",#N/A,TRUE,"GENERAL";"TAB3",#N/A,TRUE,"GENERAL";"TAB4",#N/A,TRUE,"GENERAL";"TAB5",#N/A,TRUE,"GENERAL"}</definedName>
    <definedName name="ewrt" hidden="1">{"TAB1",#N/A,TRUE,"GENERAL";"TAB2",#N/A,TRUE,"GENERAL";"TAB3",#N/A,TRUE,"GENERAL";"TAB4",#N/A,TRUE,"GENERAL";"TAB5",#N/A,TRUE,"GENERAL"}</definedName>
    <definedName name="ewrt_1" hidden="1">{"TAB1",#N/A,TRUE,"GENERAL";"TAB2",#N/A,TRUE,"GENERAL";"TAB3",#N/A,TRUE,"GENERAL";"TAB4",#N/A,TRUE,"GENERAL";"TAB5",#N/A,TRUE,"GENERAL"}</definedName>
    <definedName name="ewrt_2" hidden="1">{"TAB1",#N/A,TRUE,"GENERAL";"TAB2",#N/A,TRUE,"GENERAL";"TAB3",#N/A,TRUE,"GENERAL";"TAB4",#N/A,TRUE,"GENERAL";"TAB5",#N/A,TRUE,"GENERAL"}</definedName>
    <definedName name="ewrt_3" hidden="1">{"TAB1",#N/A,TRUE,"GENERAL";"TAB2",#N/A,TRUE,"GENERAL";"TAB3",#N/A,TRUE,"GENERAL";"TAB4",#N/A,TRUE,"GENERAL";"TAB5",#N/A,TRUE,"GENERAL"}</definedName>
    <definedName name="ewrwer" hidden="1">{"TAB1",#N/A,TRUE,"GENERAL";"TAB2",#N/A,TRUE,"GENERAL";"TAB3",#N/A,TRUE,"GENERAL";"TAB4",#N/A,TRUE,"GENERAL";"TAB5",#N/A,TRUE,"GENERAL"}</definedName>
    <definedName name="ewrwer_1" hidden="1">{"TAB1",#N/A,TRUE,"GENERAL";"TAB2",#N/A,TRUE,"GENERAL";"TAB3",#N/A,TRUE,"GENERAL";"TAB4",#N/A,TRUE,"GENERAL";"TAB5",#N/A,TRUE,"GENERAL"}</definedName>
    <definedName name="ewrwer_2" hidden="1">{"TAB1",#N/A,TRUE,"GENERAL";"TAB2",#N/A,TRUE,"GENERAL";"TAB3",#N/A,TRUE,"GENERAL";"TAB4",#N/A,TRUE,"GENERAL";"TAB5",#N/A,TRUE,"GENERAL"}</definedName>
    <definedName name="ewrwer_3" hidden="1">{"TAB1",#N/A,TRUE,"GENERAL";"TAB2",#N/A,TRUE,"GENERAL";"TAB3",#N/A,TRUE,"GENERAL";"TAB4",#N/A,TRUE,"GENERAL";"TAB5",#N/A,TRUE,"GENERAL"}</definedName>
    <definedName name="EXC">#REF!</definedName>
    <definedName name="exCEL">#REF!</definedName>
    <definedName name="Excel_BuiltIn__FilterDatabase">[28]Presupuesto_Via_distribuidora!$A$9:$H$344</definedName>
    <definedName name="Excel_BuiltIn_Database">#REF!</definedName>
    <definedName name="Excel_BuiltIn_Print_Area">[28]Presupuesto_Via_distribuidora!$C$1:$H$344</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2">#REF!</definedName>
    <definedName name="Excel_BuiltIn_Print_Area_1_1_3">#REF!</definedName>
    <definedName name="Excel_BuiltIn_Print_Area_1_1_3_2">#REF!</definedName>
    <definedName name="Excel_BuiltIn_Print_Area_1_1_3_7">#REF!</definedName>
    <definedName name="Excel_BuiltIn_Print_Area_1_1_4">#REF!</definedName>
    <definedName name="Excel_BuiltIn_Print_Area_1_1_7">#REF!</definedName>
    <definedName name="Excel_BuiltIn_Print_Area_2_1">#REF!</definedName>
    <definedName name="Excel_BuiltIn_Print_Area_2_1_1">#REF!</definedName>
    <definedName name="Excel_BuiltIn_Print_Area_2_1_2">#REF!</definedName>
    <definedName name="Excel_BuiltIn_Print_Area_2_1_3">#REF!</definedName>
    <definedName name="Excel_BuiltIn_Print_Area_2_1_3_2">#REF!</definedName>
    <definedName name="Excel_BuiltIn_Print_Area_2_1_3_7">#REF!</definedName>
    <definedName name="Excel_BuiltIn_Print_Area_2_1_4">#REF!</definedName>
    <definedName name="Excel_BuiltIn_Print_Area_2_1_7">#REF!</definedName>
    <definedName name="Excel_BuiltIn_Print_Area_3">#REF!</definedName>
    <definedName name="Excel_BuiltIn_Print_Area_3_X">#REF!</definedName>
    <definedName name="Excel_BuiltIn_Print_Area_4">#REF!</definedName>
    <definedName name="Excel_BuiltIn_Print_Area_4_1">#REF!</definedName>
    <definedName name="Excel_BuiltIn_Print_Area_4_1_2">#REF!</definedName>
    <definedName name="Excel_BuiltIn_Print_Area_5">#REF!</definedName>
    <definedName name="Excel_BuiltIn_Print_Area_5_1">#REF!</definedName>
    <definedName name="Excel_BuiltIn_Print_Area_5_1_2">#REF!</definedName>
    <definedName name="Excel_BuiltIn_Print_Area_5_1_3">#REF!</definedName>
    <definedName name="Excel_BuiltIn_Print_Area_5_1_3_2">#REF!</definedName>
    <definedName name="Excel_BuiltIn_Print_Area_5_1_3_7">#REF!</definedName>
    <definedName name="Excel_BuiltIn_Print_Area_5_1_4">#REF!</definedName>
    <definedName name="Excel_BuiltIn_Print_Area_5_1_7">#REF!</definedName>
    <definedName name="Excel_BuiltIn_Print_Area_5_2">#REF!</definedName>
    <definedName name="Excel_BuiltIn_Print_Area_7">#REF!</definedName>
    <definedName name="Excel_BuiltIn_Print_Titles">[28]Presupuesto_Via_distribuidora!$A$2:$IV$8</definedName>
    <definedName name="Excel_BuiltIn_Print_Titles_1">#REF!</definedName>
    <definedName name="Excel_BuiltIn_Print_Titles_1_1">#REF!</definedName>
    <definedName name="Excel_BuiltIn_Print_Titles_1_1_1">#REF!</definedName>
    <definedName name="Excel_BuiltIn_Print_Titles_10">[9]SKJ452!#REF!</definedName>
    <definedName name="Excel_BuiltIn_Print_Titles_11">[9]ITA878!#REF!</definedName>
    <definedName name="Excel_BuiltIn_Print_Titles_12">'[9]AEA-944'!#REF!</definedName>
    <definedName name="Excel_BuiltIn_Print_Titles_13">'[9]DUB-823'!#REF!</definedName>
    <definedName name="Excel_BuiltIn_Print_Titles_14">'[9]GPI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[9]XXJ617!#REF!</definedName>
    <definedName name="Excel_BuiltIn_Print_Titles_20">#REF!</definedName>
    <definedName name="Excel_BuiltIn_Print_Titles_21">[9]SNG_855!#REF!</definedName>
    <definedName name="Excel_BuiltIn_Print_Titles_23">#REF!</definedName>
    <definedName name="Excel_BuiltIn_Print_Titles_3">#REF!</definedName>
    <definedName name="Excel_BuiltIn_Print_Titles_4">'[29]COSTOS CAMPAMENTO'!#REF!</definedName>
    <definedName name="Excel_BuiltIn_Print_Titles_5">'[9]VEA 374'!#REF!</definedName>
    <definedName name="Excel_BuiltIn_Print_Titles_5_XX">'[9]VEA 374'!#REF!</definedName>
    <definedName name="Excel_BuiltIn_Print_Titles_6">#REF!</definedName>
    <definedName name="Excel_BuiltIn_Print_Titles_7">[9]HFB024!#REF!</definedName>
    <definedName name="Excel_BuiltIn_Print_Titles_8">#REF!</definedName>
    <definedName name="Excel_BuiltIn_Print_Titles_9">[9]PAJ825!#REF!</definedName>
    <definedName name="FAC" hidden="1">#REF!</definedName>
    <definedName name="fafssdfasfd">#REF!</definedName>
    <definedName name="FD">[2]!ERR</definedName>
    <definedName name="fda" hidden="1">{"TAB1",#N/A,TRUE,"GENERAL";"TAB2",#N/A,TRUE,"GENERAL";"TAB3",#N/A,TRUE,"GENERAL";"TAB4",#N/A,TRUE,"GENERAL";"TAB5",#N/A,TRUE,"GENERAL"}</definedName>
    <definedName name="fda_1" hidden="1">{"TAB1",#N/A,TRUE,"GENERAL";"TAB2",#N/A,TRUE,"GENERAL";"TAB3",#N/A,TRUE,"GENERAL";"TAB4",#N/A,TRUE,"GENERAL";"TAB5",#N/A,TRUE,"GENERAL"}</definedName>
    <definedName name="fda_2" hidden="1">{"TAB1",#N/A,TRUE,"GENERAL";"TAB2",#N/A,TRUE,"GENERAL";"TAB3",#N/A,TRUE,"GENERAL";"TAB4",#N/A,TRUE,"GENERAL";"TAB5",#N/A,TRUE,"GENERAL"}</definedName>
    <definedName name="fda_3" hidden="1">{"TAB1",#N/A,TRUE,"GENERAL";"TAB2",#N/A,TRUE,"GENERAL";"TAB3",#N/A,TRUE,"GENERAL";"TAB4",#N/A,TRUE,"GENERAL";"TAB5",#N/A,TRUE,"GENERAL"}</definedName>
    <definedName name="fdadsfa" hidden="1">{"PRES REHAB ARM-PER POR ITEMS  KM A KM",#N/A,TRUE,"Rehabilitacion Arm-Per"}</definedName>
    <definedName name="fdadsfa_1" hidden="1">{"PRES REHAB ARM-PER POR ITEMS  KM A KM",#N/A,TRUE,"Rehabilitacion Arm-Per"}</definedName>
    <definedName name="fdadsfa_2" hidden="1">{"PRES REHAB ARM-PER POR ITEMS  KM A KM",#N/A,TRUE,"Rehabilitacion Arm-Per"}</definedName>
    <definedName name="fdadsfa_3" hidden="1">{"PRES REHAB ARM-PER POR ITEMS  KM A KM",#N/A,TRUE,"Rehabilitacion Arm-Per"}</definedName>
    <definedName name="fdbjp" hidden="1">{"TAB1",#N/A,TRUE,"GENERAL";"TAB2",#N/A,TRUE,"GENERAL";"TAB3",#N/A,TRUE,"GENERAL";"TAB4",#N/A,TRUE,"GENERAL";"TAB5",#N/A,TRUE,"GENERAL"}</definedName>
    <definedName name="fdbjp_1" hidden="1">{"TAB1",#N/A,TRUE,"GENERAL";"TAB2",#N/A,TRUE,"GENERAL";"TAB3",#N/A,TRUE,"GENERAL";"TAB4",#N/A,TRUE,"GENERAL";"TAB5",#N/A,TRUE,"GENERAL"}</definedName>
    <definedName name="fdbjp_2" hidden="1">{"TAB1",#N/A,TRUE,"GENERAL";"TAB2",#N/A,TRUE,"GENERAL";"TAB3",#N/A,TRUE,"GENERAL";"TAB4",#N/A,TRUE,"GENERAL";"TAB5",#N/A,TRUE,"GENERAL"}</definedName>
    <definedName name="fdbjp_3" hidden="1">{"TAB1",#N/A,TRUE,"GENERAL";"TAB2",#N/A,TRUE,"GENERAL";"TAB3",#N/A,TRUE,"GENERAL";"TAB4",#N/A,TRUE,"GENERAL";"TAB5",#N/A,TRUE,"GENERAL"}</definedName>
    <definedName name="fdf" hidden="1">{"TAB1",#N/A,TRUE,"GENERAL";"TAB2",#N/A,TRUE,"GENERAL";"TAB3",#N/A,TRUE,"GENERAL";"TAB4",#N/A,TRUE,"GENERAL";"TAB5",#N/A,TRUE,"GENERAL"}</definedName>
    <definedName name="fdf_1" hidden="1">{"TAB1",#N/A,TRUE,"GENERAL";"TAB2",#N/A,TRUE,"GENERAL";"TAB3",#N/A,TRUE,"GENERAL";"TAB4",#N/A,TRUE,"GENERAL";"TAB5",#N/A,TRUE,"GENERAL"}</definedName>
    <definedName name="fdf_2" hidden="1">{"TAB1",#N/A,TRUE,"GENERAL";"TAB2",#N/A,TRUE,"GENERAL";"TAB3",#N/A,TRUE,"GENERAL";"TAB4",#N/A,TRUE,"GENERAL";"TAB5",#N/A,TRUE,"GENERAL"}</definedName>
    <definedName name="fdf_3" hidden="1">{"TAB1",#N/A,TRUE,"GENERAL";"TAB2",#N/A,TRUE,"GENERAL";"TAB3",#N/A,TRUE,"GENERAL";"TAB4",#N/A,TRUE,"GENERAL";"TAB5",#N/A,TRUE,"GENERAL"}</definedName>
    <definedName name="fdg" hidden="1">{"via1",#N/A,TRUE,"general";"via2",#N/A,TRUE,"general";"via3",#N/A,TRUE,"general"}</definedName>
    <definedName name="fdg_1" hidden="1">{"via1",#N/A,TRUE,"general";"via2",#N/A,TRUE,"general";"via3",#N/A,TRUE,"general"}</definedName>
    <definedName name="fdg_2" hidden="1">{"via1",#N/A,TRUE,"general";"via2",#N/A,TRUE,"general";"via3",#N/A,TRUE,"general"}</definedName>
    <definedName name="fdg_3" hidden="1">{"via1",#N/A,TRUE,"general";"via2",#N/A,TRUE,"general";"via3",#N/A,TRUE,"general"}</definedName>
    <definedName name="FDGD" hidden="1">{"TAB1",#N/A,TRUE,"GENERAL";"TAB2",#N/A,TRUE,"GENERAL";"TAB3",#N/A,TRUE,"GENERAL";"TAB4",#N/A,TRUE,"GENERAL";"TAB5",#N/A,TRUE,"GENERAL"}</definedName>
    <definedName name="FDGD_1" hidden="1">{"TAB1",#N/A,TRUE,"GENERAL";"TAB2",#N/A,TRUE,"GENERAL";"TAB3",#N/A,TRUE,"GENERAL";"TAB4",#N/A,TRUE,"GENERAL";"TAB5",#N/A,TRUE,"GENERAL"}</definedName>
    <definedName name="FDGD_2" hidden="1">{"TAB1",#N/A,TRUE,"GENERAL";"TAB2",#N/A,TRUE,"GENERAL";"TAB3",#N/A,TRUE,"GENERAL";"TAB4",#N/A,TRUE,"GENERAL";"TAB5",#N/A,TRUE,"GENERAL"}</definedName>
    <definedName name="FDGD_3" hidden="1">{"TAB1",#N/A,TRUE,"GENERAL";"TAB2",#N/A,TRUE,"GENERAL";"TAB3",#N/A,TRUE,"GENERAL";"TAB4",#N/A,TRUE,"GENERAL";"TAB5",#N/A,TRUE,"GENERAL"}</definedName>
    <definedName name="FDGFDBBP" hidden="1">{"TAB1",#N/A,TRUE,"GENERAL";"TAB2",#N/A,TRUE,"GENERAL";"TAB3",#N/A,TRUE,"GENERAL";"TAB4",#N/A,TRUE,"GENERAL";"TAB5",#N/A,TRUE,"GENERAL"}</definedName>
    <definedName name="FDGFDBBP_1" hidden="1">{"TAB1",#N/A,TRUE,"GENERAL";"TAB2",#N/A,TRUE,"GENERAL";"TAB3",#N/A,TRUE,"GENERAL";"TAB4",#N/A,TRUE,"GENERAL";"TAB5",#N/A,TRUE,"GENERAL"}</definedName>
    <definedName name="FDGFDBBP_2" hidden="1">{"TAB1",#N/A,TRUE,"GENERAL";"TAB2",#N/A,TRUE,"GENERAL";"TAB3",#N/A,TRUE,"GENERAL";"TAB4",#N/A,TRUE,"GENERAL";"TAB5",#N/A,TRUE,"GENERAL"}</definedName>
    <definedName name="FDGFDBBP_3" hidden="1">{"TAB1",#N/A,TRUE,"GENERAL";"TAB2",#N/A,TRUE,"GENERAL";"TAB3",#N/A,TRUE,"GENERAL";"TAB4",#N/A,TRUE,"GENERAL";"TAB5",#N/A,TRUE,"GENERAL"}</definedName>
    <definedName name="fdh" hidden="1">{"TAB1",#N/A,TRUE,"GENERAL";"TAB2",#N/A,TRUE,"GENERAL";"TAB3",#N/A,TRUE,"GENERAL";"TAB4",#N/A,TRUE,"GENERAL";"TAB5",#N/A,TRUE,"GENERAL"}</definedName>
    <definedName name="fdh_1" hidden="1">{"TAB1",#N/A,TRUE,"GENERAL";"TAB2",#N/A,TRUE,"GENERAL";"TAB3",#N/A,TRUE,"GENERAL";"TAB4",#N/A,TRUE,"GENERAL";"TAB5",#N/A,TRUE,"GENERAL"}</definedName>
    <definedName name="fdh_2" hidden="1">{"TAB1",#N/A,TRUE,"GENERAL";"TAB2",#N/A,TRUE,"GENERAL";"TAB3",#N/A,TRUE,"GENERAL";"TAB4",#N/A,TRUE,"GENERAL";"TAB5",#N/A,TRUE,"GENERAL"}</definedName>
    <definedName name="fdh_3" hidden="1">{"TAB1",#N/A,TRUE,"GENERAL";"TAB2",#N/A,TRUE,"GENERAL";"TAB3",#N/A,TRUE,"GENERAL";"TAB4",#N/A,TRUE,"GENERAL";"TAB5",#N/A,TRUE,"GENERAL"}</definedName>
    <definedName name="fdsf" hidden="1">{"TAB1",#N/A,TRUE,"GENERAL";"TAB2",#N/A,TRUE,"GENERAL";"TAB3",#N/A,TRUE,"GENERAL";"TAB4",#N/A,TRUE,"GENERAL";"TAB5",#N/A,TRUE,"GENERAL"}</definedName>
    <definedName name="fdsf_1" hidden="1">{"TAB1",#N/A,TRUE,"GENERAL";"TAB2",#N/A,TRUE,"GENERAL";"TAB3",#N/A,TRUE,"GENERAL";"TAB4",#N/A,TRUE,"GENERAL";"TAB5",#N/A,TRUE,"GENERAL"}</definedName>
    <definedName name="fdsf_2" hidden="1">{"TAB1",#N/A,TRUE,"GENERAL";"TAB2",#N/A,TRUE,"GENERAL";"TAB3",#N/A,TRUE,"GENERAL";"TAB4",#N/A,TRUE,"GENERAL";"TAB5",#N/A,TRUE,"GENERAL"}</definedName>
    <definedName name="fdsf_3" hidden="1">{"TAB1",#N/A,TRUE,"GENERAL";"TAB2",#N/A,TRUE,"GENERAL";"TAB3",#N/A,TRUE,"GENERAL";"TAB4",#N/A,TRUE,"GENERAL";"TAB5",#N/A,TRUE,"GENERAL"}</definedName>
    <definedName name="fdsfds" hidden="1">{"TAB1",#N/A,TRUE,"GENERAL";"TAB2",#N/A,TRUE,"GENERAL";"TAB3",#N/A,TRUE,"GENERAL";"TAB4",#N/A,TRUE,"GENERAL";"TAB5",#N/A,TRUE,"GENERAL"}</definedName>
    <definedName name="fdsfds_1" hidden="1">{"TAB1",#N/A,TRUE,"GENERAL";"TAB2",#N/A,TRUE,"GENERAL";"TAB3",#N/A,TRUE,"GENERAL";"TAB4",#N/A,TRUE,"GENERAL";"TAB5",#N/A,TRUE,"GENERAL"}</definedName>
    <definedName name="fdsfds_2" hidden="1">{"TAB1",#N/A,TRUE,"GENERAL";"TAB2",#N/A,TRUE,"GENERAL";"TAB3",#N/A,TRUE,"GENERAL";"TAB4",#N/A,TRUE,"GENERAL";"TAB5",#N/A,TRUE,"GENERAL"}</definedName>
    <definedName name="fdsfds_3" hidden="1">{"TAB1",#N/A,TRUE,"GENERAL";"TAB2",#N/A,TRUE,"GENERAL";"TAB3",#N/A,TRUE,"GENERAL";"TAB4",#N/A,TRUE,"GENERAL";"TAB5",#N/A,TRUE,"GENERAL"}</definedName>
    <definedName name="fdsfdsf" hidden="1">{"via1",#N/A,TRUE,"general";"via2",#N/A,TRUE,"general";"via3",#N/A,TRUE,"general"}</definedName>
    <definedName name="fdsfdsf_1" hidden="1">{"via1",#N/A,TRUE,"general";"via2",#N/A,TRUE,"general";"via3",#N/A,TRUE,"general"}</definedName>
    <definedName name="fdsfdsf_2" hidden="1">{"via1",#N/A,TRUE,"general";"via2",#N/A,TRUE,"general";"via3",#N/A,TRUE,"general"}</definedName>
    <definedName name="fdsfdsf_3" hidden="1">{"via1",#N/A,TRUE,"general";"via2",#N/A,TRUE,"general";"via3",#N/A,TRUE,"general"}</definedName>
    <definedName name="fdsgfds" hidden="1">{"via1",#N/A,TRUE,"general";"via2",#N/A,TRUE,"general";"via3",#N/A,TRUE,"general"}</definedName>
    <definedName name="fdsgfds_1" hidden="1">{"via1",#N/A,TRUE,"general";"via2",#N/A,TRUE,"general";"via3",#N/A,TRUE,"general"}</definedName>
    <definedName name="fdsgfds_2" hidden="1">{"via1",#N/A,TRUE,"general";"via2",#N/A,TRUE,"general";"via3",#N/A,TRUE,"general"}</definedName>
    <definedName name="fdsgfds_3" hidden="1">{"via1",#N/A,TRUE,"general";"via2",#N/A,TRUE,"general";"via3",#N/A,TRUE,"general"}</definedName>
    <definedName name="fdsgsdfu" hidden="1">{"TAB1",#N/A,TRUE,"GENERAL";"TAB2",#N/A,TRUE,"GENERAL";"TAB3",#N/A,TRUE,"GENERAL";"TAB4",#N/A,TRUE,"GENERAL";"TAB5",#N/A,TRUE,"GENERAL"}</definedName>
    <definedName name="fdsgsdfu_1" hidden="1">{"TAB1",#N/A,TRUE,"GENERAL";"TAB2",#N/A,TRUE,"GENERAL";"TAB3",#N/A,TRUE,"GENERAL";"TAB4",#N/A,TRUE,"GENERAL";"TAB5",#N/A,TRUE,"GENERAL"}</definedName>
    <definedName name="fdsgsdfu_2" hidden="1">{"TAB1",#N/A,TRUE,"GENERAL";"TAB2",#N/A,TRUE,"GENERAL";"TAB3",#N/A,TRUE,"GENERAL";"TAB4",#N/A,TRUE,"GENERAL";"TAB5",#N/A,TRUE,"GENERAL"}</definedName>
    <definedName name="fdsgsdfu_3" hidden="1">{"TAB1",#N/A,TRUE,"GENERAL";"TAB2",#N/A,TRUE,"GENERAL";"TAB3",#N/A,TRUE,"GENERAL";"TAB4",#N/A,TRUE,"GENERAL";"TAB5",#N/A,TRUE,"GENERAL"}</definedName>
    <definedName name="FDSIO" hidden="1">{"TAB1",#N/A,TRUE,"GENERAL";"TAB2",#N/A,TRUE,"GENERAL";"TAB3",#N/A,TRUE,"GENERAL";"TAB4",#N/A,TRUE,"GENERAL";"TAB5",#N/A,TRUE,"GENERAL"}</definedName>
    <definedName name="FDSIO_1" hidden="1">{"TAB1",#N/A,TRUE,"GENERAL";"TAB2",#N/A,TRUE,"GENERAL";"TAB3",#N/A,TRUE,"GENERAL";"TAB4",#N/A,TRUE,"GENERAL";"TAB5",#N/A,TRUE,"GENERAL"}</definedName>
    <definedName name="FDSIO_2" hidden="1">{"TAB1",#N/A,TRUE,"GENERAL";"TAB2",#N/A,TRUE,"GENERAL";"TAB3",#N/A,TRUE,"GENERAL";"TAB4",#N/A,TRUE,"GENERAL";"TAB5",#N/A,TRUE,"GENERAL"}</definedName>
    <definedName name="FDSIO_3" hidden="1">{"TAB1",#N/A,TRUE,"GENERAL";"TAB2",#N/A,TRUE,"GENERAL";"TAB3",#N/A,TRUE,"GENERAL";"TAB4",#N/A,TRUE,"GENERAL";"TAB5",#N/A,TRUE,"GENERAL"}</definedName>
    <definedName name="fdwssf">#REF!</definedName>
    <definedName name="FECHA">#REF!</definedName>
    <definedName name="fer">'[18]Res-Accide-10'!#REF!</definedName>
    <definedName name="ferfer" hidden="1">{"via1",#N/A,TRUE,"general";"via2",#N/A,TRUE,"general";"via3",#N/A,TRUE,"general"}</definedName>
    <definedName name="ferfer_1" hidden="1">{"via1",#N/A,TRUE,"general";"via2",#N/A,TRUE,"general";"via3",#N/A,TRUE,"general"}</definedName>
    <definedName name="ferfer_2" hidden="1">{"via1",#N/A,TRUE,"general";"via2",#N/A,TRUE,"general";"via3",#N/A,TRUE,"general"}</definedName>
    <definedName name="ferfer_3" hidden="1">{"via1",#N/A,TRUE,"general";"via2",#N/A,TRUE,"general";"via3",#N/A,TRUE,"general"}</definedName>
    <definedName name="Festivos">'[30]días habiles 2015'!$D$2:$D$21</definedName>
    <definedName name="ff">[2]!ERR</definedName>
    <definedName name="fff" hidden="1">{"via1",#N/A,TRUE,"general";"via2",#N/A,TRUE,"general";"via3",#N/A,TRUE,"general"}</definedName>
    <definedName name="fff_1" hidden="1">{"via1",#N/A,TRUE,"general";"via2",#N/A,TRUE,"general";"via3",#N/A,TRUE,"general"}</definedName>
    <definedName name="fff_2" hidden="1">{"via1",#N/A,TRUE,"general";"via2",#N/A,TRUE,"general";"via3",#N/A,TRUE,"general"}</definedName>
    <definedName name="fff_3" hidden="1">{"via1",#N/A,TRUE,"general";"via2",#N/A,TRUE,"general";"via3",#N/A,TRUE,"general"}</definedName>
    <definedName name="ffffd" hidden="1">{"via1",#N/A,TRUE,"general";"via2",#N/A,TRUE,"general";"via3",#N/A,TRUE,"general"}</definedName>
    <definedName name="ffffd_1" hidden="1">{"via1",#N/A,TRUE,"general";"via2",#N/A,TRUE,"general";"via3",#N/A,TRUE,"general"}</definedName>
    <definedName name="ffffd_2" hidden="1">{"via1",#N/A,TRUE,"general";"via2",#N/A,TRUE,"general";"via3",#N/A,TRUE,"general"}</definedName>
    <definedName name="ffffd_3" hidden="1">{"via1",#N/A,TRUE,"general";"via2",#N/A,TRUE,"general";"via3",#N/A,TRUE,"general"}</definedName>
    <definedName name="fffffft" hidden="1">{"TAB1",#N/A,TRUE,"GENERAL";"TAB2",#N/A,TRUE,"GENERAL";"TAB3",#N/A,TRUE,"GENERAL";"TAB4",#N/A,TRUE,"GENERAL";"TAB5",#N/A,TRUE,"GENERAL"}</definedName>
    <definedName name="fffffft_1" hidden="1">{"TAB1",#N/A,TRUE,"GENERAL";"TAB2",#N/A,TRUE,"GENERAL";"TAB3",#N/A,TRUE,"GENERAL";"TAB4",#N/A,TRUE,"GENERAL";"TAB5",#N/A,TRUE,"GENERAL"}</definedName>
    <definedName name="fffffft_2" hidden="1">{"TAB1",#N/A,TRUE,"GENERAL";"TAB2",#N/A,TRUE,"GENERAL";"TAB3",#N/A,TRUE,"GENERAL";"TAB4",#N/A,TRUE,"GENERAL";"TAB5",#N/A,TRUE,"GENERAL"}</definedName>
    <definedName name="fffffft_3" hidden="1">{"TAB1",#N/A,TRUE,"GENERAL";"TAB2",#N/A,TRUE,"GENERAL";"TAB3",#N/A,TRUE,"GENERAL";"TAB4",#N/A,TRUE,"GENERAL";"TAB5",#N/A,TRUE,"GENERAL"}</definedName>
    <definedName name="fffffik" hidden="1">{"TAB1",#N/A,TRUE,"GENERAL";"TAB2",#N/A,TRUE,"GENERAL";"TAB3",#N/A,TRUE,"GENERAL";"TAB4",#N/A,TRUE,"GENERAL";"TAB5",#N/A,TRUE,"GENERAL"}</definedName>
    <definedName name="fffffik_1" hidden="1">{"TAB1",#N/A,TRUE,"GENERAL";"TAB2",#N/A,TRUE,"GENERAL";"TAB3",#N/A,TRUE,"GENERAL";"TAB4",#N/A,TRUE,"GENERAL";"TAB5",#N/A,TRUE,"GENERAL"}</definedName>
    <definedName name="fffffik_2" hidden="1">{"TAB1",#N/A,TRUE,"GENERAL";"TAB2",#N/A,TRUE,"GENERAL";"TAB3",#N/A,TRUE,"GENERAL";"TAB4",#N/A,TRUE,"GENERAL";"TAB5",#N/A,TRUE,"GENERAL"}</definedName>
    <definedName name="fffffik_3" hidden="1">{"TAB1",#N/A,TRUE,"GENERAL";"TAB2",#N/A,TRUE,"GENERAL";"TAB3",#N/A,TRUE,"GENERAL";"TAB4",#N/A,TRUE,"GENERAL";"TAB5",#N/A,TRUE,"GENERAL"}</definedName>
    <definedName name="fffffj" hidden="1">{"TAB1",#N/A,TRUE,"GENERAL";"TAB2",#N/A,TRUE,"GENERAL";"TAB3",#N/A,TRUE,"GENERAL";"TAB4",#N/A,TRUE,"GENERAL";"TAB5",#N/A,TRUE,"GENERAL"}</definedName>
    <definedName name="fffffj_1" hidden="1">{"TAB1",#N/A,TRUE,"GENERAL";"TAB2",#N/A,TRUE,"GENERAL";"TAB3",#N/A,TRUE,"GENERAL";"TAB4",#N/A,TRUE,"GENERAL";"TAB5",#N/A,TRUE,"GENERAL"}</definedName>
    <definedName name="fffffj_2" hidden="1">{"TAB1",#N/A,TRUE,"GENERAL";"TAB2",#N/A,TRUE,"GENERAL";"TAB3",#N/A,TRUE,"GENERAL";"TAB4",#N/A,TRUE,"GENERAL";"TAB5",#N/A,TRUE,"GENERAL"}</definedName>
    <definedName name="fffffj_3" hidden="1">{"TAB1",#N/A,TRUE,"GENERAL";"TAB2",#N/A,TRUE,"GENERAL";"TAB3",#N/A,TRUE,"GENERAL";"TAB4",#N/A,TRUE,"GENERAL";"TAB5",#N/A,TRUE,"GENERAL"}</definedName>
    <definedName name="ffffrd" hidden="1">{"via1",#N/A,TRUE,"general";"via2",#N/A,TRUE,"general";"via3",#N/A,TRUE,"general"}</definedName>
    <definedName name="ffffrd_1" hidden="1">{"via1",#N/A,TRUE,"general";"via2",#N/A,TRUE,"general";"via3",#N/A,TRUE,"general"}</definedName>
    <definedName name="ffffrd_2" hidden="1">{"via1",#N/A,TRUE,"general";"via2",#N/A,TRUE,"general";"via3",#N/A,TRUE,"general"}</definedName>
    <definedName name="ffffrd_3" hidden="1">{"via1",#N/A,TRUE,"general";"via2",#N/A,TRUE,"general";"via3",#N/A,TRUE,"general"}</definedName>
    <definedName name="ffffy" hidden="1">{"TAB1",#N/A,TRUE,"GENERAL";"TAB2",#N/A,TRUE,"GENERAL";"TAB3",#N/A,TRUE,"GENERAL";"TAB4",#N/A,TRUE,"GENERAL";"TAB5",#N/A,TRUE,"GENERAL"}</definedName>
    <definedName name="ffffy_1" hidden="1">{"TAB1",#N/A,TRUE,"GENERAL";"TAB2",#N/A,TRUE,"GENERAL";"TAB3",#N/A,TRUE,"GENERAL";"TAB4",#N/A,TRUE,"GENERAL";"TAB5",#N/A,TRUE,"GENERAL"}</definedName>
    <definedName name="ffffy_2" hidden="1">{"TAB1",#N/A,TRUE,"GENERAL";"TAB2",#N/A,TRUE,"GENERAL";"TAB3",#N/A,TRUE,"GENERAL";"TAB4",#N/A,TRUE,"GENERAL";"TAB5",#N/A,TRUE,"GENERAL"}</definedName>
    <definedName name="ffffy_3" hidden="1">{"TAB1",#N/A,TRUE,"GENERAL";"TAB2",#N/A,TRUE,"GENERAL";"TAB3",#N/A,TRUE,"GENERAL";"TAB4",#N/A,TRUE,"GENERAL";"TAB5",#N/A,TRUE,"GENERAL"}</definedName>
    <definedName name="fffrfr" hidden="1">{"TAB1",#N/A,TRUE,"GENERAL";"TAB2",#N/A,TRUE,"GENERAL";"TAB3",#N/A,TRUE,"GENERAL";"TAB4",#N/A,TRUE,"GENERAL";"TAB5",#N/A,TRUE,"GENERAL"}</definedName>
    <definedName name="fffrfr_1" hidden="1">{"TAB1",#N/A,TRUE,"GENERAL";"TAB2",#N/A,TRUE,"GENERAL";"TAB3",#N/A,TRUE,"GENERAL";"TAB4",#N/A,TRUE,"GENERAL";"TAB5",#N/A,TRUE,"GENERAL"}</definedName>
    <definedName name="fffrfr_2" hidden="1">{"TAB1",#N/A,TRUE,"GENERAL";"TAB2",#N/A,TRUE,"GENERAL";"TAB3",#N/A,TRUE,"GENERAL";"TAB4",#N/A,TRUE,"GENERAL";"TAB5",#N/A,TRUE,"GENERAL"}</definedName>
    <definedName name="fffrfr_3" hidden="1">{"TAB1",#N/A,TRUE,"GENERAL";"TAB2",#N/A,TRUE,"GENERAL";"TAB3",#N/A,TRUE,"GENERAL";"TAB4",#N/A,TRUE,"GENERAL";"TAB5",#N/A,TRUE,"GENERAL"}</definedName>
    <definedName name="fffs" hidden="1">{"TAB1",#N/A,TRUE,"GENERAL";"TAB2",#N/A,TRUE,"GENERAL";"TAB3",#N/A,TRUE,"GENERAL";"TAB4",#N/A,TRUE,"GENERAL";"TAB5",#N/A,TRUE,"GENERAL"}</definedName>
    <definedName name="fffs_1" hidden="1">{"TAB1",#N/A,TRUE,"GENERAL";"TAB2",#N/A,TRUE,"GENERAL";"TAB3",#N/A,TRUE,"GENERAL";"TAB4",#N/A,TRUE,"GENERAL";"TAB5",#N/A,TRUE,"GENERAL"}</definedName>
    <definedName name="fffs_2" hidden="1">{"TAB1",#N/A,TRUE,"GENERAL";"TAB2",#N/A,TRUE,"GENERAL";"TAB3",#N/A,TRUE,"GENERAL";"TAB4",#N/A,TRUE,"GENERAL";"TAB5",#N/A,TRUE,"GENERAL"}</definedName>
    <definedName name="fffs_3" hidden="1">{"TAB1",#N/A,TRUE,"GENERAL";"TAB2",#N/A,TRUE,"GENERAL";"TAB3",#N/A,TRUE,"GENERAL";"TAB4",#N/A,TRUE,"GENERAL";"TAB5",#N/A,TRUE,"GENERAL"}</definedName>
    <definedName name="fg">[2]!ERR</definedName>
    <definedName name="fgdfg" hidden="1">{"TAB1",#N/A,TRUE,"GENERAL";"TAB2",#N/A,TRUE,"GENERAL";"TAB3",#N/A,TRUE,"GENERAL";"TAB4",#N/A,TRUE,"GENERAL";"TAB5",#N/A,TRUE,"GENERAL"}</definedName>
    <definedName name="fgdfg_1" hidden="1">{"TAB1",#N/A,TRUE,"GENERAL";"TAB2",#N/A,TRUE,"GENERAL";"TAB3",#N/A,TRUE,"GENERAL";"TAB4",#N/A,TRUE,"GENERAL";"TAB5",#N/A,TRUE,"GENERAL"}</definedName>
    <definedName name="fgdfg_2" hidden="1">{"TAB1",#N/A,TRUE,"GENERAL";"TAB2",#N/A,TRUE,"GENERAL";"TAB3",#N/A,TRUE,"GENERAL";"TAB4",#N/A,TRUE,"GENERAL";"TAB5",#N/A,TRUE,"GENERAL"}</definedName>
    <definedName name="fgdfg_3" hidden="1">{"TAB1",#N/A,TRUE,"GENERAL";"TAB2",#N/A,TRUE,"GENERAL";"TAB3",#N/A,TRUE,"GENERAL";"TAB4",#N/A,TRUE,"GENERAL";"TAB5",#N/A,TRUE,"GENERAL"}</definedName>
    <definedName name="fgdfsgr" hidden="1">{"via1",#N/A,TRUE,"general";"via2",#N/A,TRUE,"general";"via3",#N/A,TRUE,"general"}</definedName>
    <definedName name="fgdfsgr_1" hidden="1">{"via1",#N/A,TRUE,"general";"via2",#N/A,TRUE,"general";"via3",#N/A,TRUE,"general"}</definedName>
    <definedName name="fgdfsgr_2" hidden="1">{"via1",#N/A,TRUE,"general";"via2",#N/A,TRUE,"general";"via3",#N/A,TRUE,"general"}</definedName>
    <definedName name="fgdfsgr_3" hidden="1">{"via1",#N/A,TRUE,"general";"via2",#N/A,TRUE,"general";"via3",#N/A,TRUE,"general"}</definedName>
    <definedName name="fgdsfg" hidden="1">{"TAB1",#N/A,TRUE,"GENERAL";"TAB2",#N/A,TRUE,"GENERAL";"TAB3",#N/A,TRUE,"GENERAL";"TAB4",#N/A,TRUE,"GENERAL";"TAB5",#N/A,TRUE,"GENERAL"}</definedName>
    <definedName name="fgdsfg_1" hidden="1">{"TAB1",#N/A,TRUE,"GENERAL";"TAB2",#N/A,TRUE,"GENERAL";"TAB3",#N/A,TRUE,"GENERAL";"TAB4",#N/A,TRUE,"GENERAL";"TAB5",#N/A,TRUE,"GENERAL"}</definedName>
    <definedName name="fgdsfg_2" hidden="1">{"TAB1",#N/A,TRUE,"GENERAL";"TAB2",#N/A,TRUE,"GENERAL";"TAB3",#N/A,TRUE,"GENERAL";"TAB4",#N/A,TRUE,"GENERAL";"TAB5",#N/A,TRUE,"GENERAL"}</definedName>
    <definedName name="fgdsfg_3" hidden="1">{"TAB1",#N/A,TRUE,"GENERAL";"TAB2",#N/A,TRUE,"GENERAL";"TAB3",#N/A,TRUE,"GENERAL";"TAB4",#N/A,TRUE,"GENERAL";"TAB5",#N/A,TRUE,"GENERAL"}</definedName>
    <definedName name="FGFDH" hidden="1">{"via1",#N/A,TRUE,"general";"via2",#N/A,TRUE,"general";"via3",#N/A,TRUE,"general"}</definedName>
    <definedName name="FGFDH_1" hidden="1">{"via1",#N/A,TRUE,"general";"via2",#N/A,TRUE,"general";"via3",#N/A,TRUE,"general"}</definedName>
    <definedName name="FGFDH_2" hidden="1">{"via1",#N/A,TRUE,"general";"via2",#N/A,TRUE,"general";"via3",#N/A,TRUE,"general"}</definedName>
    <definedName name="FGFDH_3" hidden="1">{"via1",#N/A,TRUE,"general";"via2",#N/A,TRUE,"general";"via3",#N/A,TRUE,"general"}</definedName>
    <definedName name="fgghhj" hidden="1">{"via1",#N/A,TRUE,"general";"via2",#N/A,TRUE,"general";"via3",#N/A,TRUE,"general"}</definedName>
    <definedName name="fgghhj_1" hidden="1">{"via1",#N/A,TRUE,"general";"via2",#N/A,TRUE,"general";"via3",#N/A,TRUE,"general"}</definedName>
    <definedName name="fgghhj_2" hidden="1">{"via1",#N/A,TRUE,"general";"via2",#N/A,TRUE,"general";"via3",#N/A,TRUE,"general"}</definedName>
    <definedName name="fgghhj_3" hidden="1">{"via1",#N/A,TRUE,"general";"via2",#N/A,TRUE,"general";"via3",#N/A,TRUE,"general"}</definedName>
    <definedName name="FGHFBC" hidden="1">{"via1",#N/A,TRUE,"general";"via2",#N/A,TRUE,"general";"via3",#N/A,TRUE,"general"}</definedName>
    <definedName name="FGHFBC_1" hidden="1">{"via1",#N/A,TRUE,"general";"via2",#N/A,TRUE,"general";"via3",#N/A,TRUE,"general"}</definedName>
    <definedName name="FGHFBC_2" hidden="1">{"via1",#N/A,TRUE,"general";"via2",#N/A,TRUE,"general";"via3",#N/A,TRUE,"general"}</definedName>
    <definedName name="FGHFBC_3" hidden="1">{"via1",#N/A,TRUE,"general";"via2",#N/A,TRUE,"general";"via3",#N/A,TRUE,"general"}</definedName>
    <definedName name="fghfg" hidden="1">{"TAB1",#N/A,TRUE,"GENERAL";"TAB2",#N/A,TRUE,"GENERAL";"TAB3",#N/A,TRUE,"GENERAL";"TAB4",#N/A,TRUE,"GENERAL";"TAB5",#N/A,TRUE,"GENERAL"}</definedName>
    <definedName name="fghfg_1" hidden="1">{"TAB1",#N/A,TRUE,"GENERAL";"TAB2",#N/A,TRUE,"GENERAL";"TAB3",#N/A,TRUE,"GENERAL";"TAB4",#N/A,TRUE,"GENERAL";"TAB5",#N/A,TRUE,"GENERAL"}</definedName>
    <definedName name="fghfg_2" hidden="1">{"TAB1",#N/A,TRUE,"GENERAL";"TAB2",#N/A,TRUE,"GENERAL";"TAB3",#N/A,TRUE,"GENERAL";"TAB4",#N/A,TRUE,"GENERAL";"TAB5",#N/A,TRUE,"GENERAL"}</definedName>
    <definedName name="fghfg_3" hidden="1">{"TAB1",#N/A,TRUE,"GENERAL";"TAB2",#N/A,TRUE,"GENERAL";"TAB3",#N/A,TRUE,"GENERAL";"TAB4",#N/A,TRUE,"GENERAL";"TAB5",#N/A,TRUE,"GENERAL"}</definedName>
    <definedName name="fghfgh" hidden="1">{"via1",#N/A,TRUE,"general";"via2",#N/A,TRUE,"general";"via3",#N/A,TRUE,"general"}</definedName>
    <definedName name="fghfgh_1" hidden="1">{"via1",#N/A,TRUE,"general";"via2",#N/A,TRUE,"general";"via3",#N/A,TRUE,"general"}</definedName>
    <definedName name="fghfgh_2" hidden="1">{"via1",#N/A,TRUE,"general";"via2",#N/A,TRUE,"general";"via3",#N/A,TRUE,"general"}</definedName>
    <definedName name="fghfgh_3" hidden="1">{"via1",#N/A,TRUE,"general";"via2",#N/A,TRUE,"general";"via3",#N/A,TRUE,"general"}</definedName>
    <definedName name="FGHFW" hidden="1">{"via1",#N/A,TRUE,"general";"via2",#N/A,TRUE,"general";"via3",#N/A,TRUE,"general"}</definedName>
    <definedName name="FGHFW_1" hidden="1">{"via1",#N/A,TRUE,"general";"via2",#N/A,TRUE,"general";"via3",#N/A,TRUE,"general"}</definedName>
    <definedName name="FGHFW_2" hidden="1">{"via1",#N/A,TRUE,"general";"via2",#N/A,TRUE,"general";"via3",#N/A,TRUE,"general"}</definedName>
    <definedName name="FGHFW_3" hidden="1">{"via1",#N/A,TRUE,"general";"via2",#N/A,TRUE,"general";"via3",#N/A,TRUE,"general"}</definedName>
    <definedName name="fghhh" hidden="1">{"TAB1",#N/A,TRUE,"GENERAL";"TAB2",#N/A,TRUE,"GENERAL";"TAB3",#N/A,TRUE,"GENERAL";"TAB4",#N/A,TRUE,"GENERAL";"TAB5",#N/A,TRUE,"GENERAL"}</definedName>
    <definedName name="fghhh_1" hidden="1">{"TAB1",#N/A,TRUE,"GENERAL";"TAB2",#N/A,TRUE,"GENERAL";"TAB3",#N/A,TRUE,"GENERAL";"TAB4",#N/A,TRUE,"GENERAL";"TAB5",#N/A,TRUE,"GENERAL"}</definedName>
    <definedName name="fghhh_2" hidden="1">{"TAB1",#N/A,TRUE,"GENERAL";"TAB2",#N/A,TRUE,"GENERAL";"TAB3",#N/A,TRUE,"GENERAL";"TAB4",#N/A,TRUE,"GENERAL";"TAB5",#N/A,TRUE,"GENERAL"}</definedName>
    <definedName name="fghhh_3" hidden="1">{"TAB1",#N/A,TRUE,"GENERAL";"TAB2",#N/A,TRUE,"GENERAL";"TAB3",#N/A,TRUE,"GENERAL";"TAB4",#N/A,TRUE,"GENERAL";"TAB5",#N/A,TRUE,"GENERAL"}</definedName>
    <definedName name="fghsfgh" hidden="1">{"via1",#N/A,TRUE,"general";"via2",#N/A,TRUE,"general";"via3",#N/A,TRUE,"general"}</definedName>
    <definedName name="fghsfgh_1" hidden="1">{"via1",#N/A,TRUE,"general";"via2",#N/A,TRUE,"general";"via3",#N/A,TRUE,"general"}</definedName>
    <definedName name="fghsfgh_2" hidden="1">{"via1",#N/A,TRUE,"general";"via2",#N/A,TRUE,"general";"via3",#N/A,TRUE,"general"}</definedName>
    <definedName name="fghsfgh_3" hidden="1">{"via1",#N/A,TRUE,"general";"via2",#N/A,TRUE,"general";"via3",#N/A,TRUE,"general"}</definedName>
    <definedName name="fght" hidden="1">{"TAB1",#N/A,TRUE,"GENERAL";"TAB2",#N/A,TRUE,"GENERAL";"TAB3",#N/A,TRUE,"GENERAL";"TAB4",#N/A,TRUE,"GENERAL";"TAB5",#N/A,TRUE,"GENERAL"}</definedName>
    <definedName name="fght_1" hidden="1">{"TAB1",#N/A,TRUE,"GENERAL";"TAB2",#N/A,TRUE,"GENERAL";"TAB3",#N/A,TRUE,"GENERAL";"TAB4",#N/A,TRUE,"GENERAL";"TAB5",#N/A,TRUE,"GENERAL"}</definedName>
    <definedName name="fght_2" hidden="1">{"TAB1",#N/A,TRUE,"GENERAL";"TAB2",#N/A,TRUE,"GENERAL";"TAB3",#N/A,TRUE,"GENERAL";"TAB4",#N/A,TRUE,"GENERAL";"TAB5",#N/A,TRUE,"GENERAL"}</definedName>
    <definedName name="fght_3" hidden="1">{"TAB1",#N/A,TRUE,"GENERAL";"TAB2",#N/A,TRUE,"GENERAL";"TAB3",#N/A,TRUE,"GENERAL";"TAB4",#N/A,TRUE,"GENERAL";"TAB5",#N/A,TRUE,"GENERAL"}</definedName>
    <definedName name="fgjgryi" hidden="1">{"TAB1",#N/A,TRUE,"GENERAL";"TAB2",#N/A,TRUE,"GENERAL";"TAB3",#N/A,TRUE,"GENERAL";"TAB4",#N/A,TRUE,"GENERAL";"TAB5",#N/A,TRUE,"GENERAL"}</definedName>
    <definedName name="fgjgryi_1" hidden="1">{"TAB1",#N/A,TRUE,"GENERAL";"TAB2",#N/A,TRUE,"GENERAL";"TAB3",#N/A,TRUE,"GENERAL";"TAB4",#N/A,TRUE,"GENERAL";"TAB5",#N/A,TRUE,"GENERAL"}</definedName>
    <definedName name="fgjgryi_2" hidden="1">{"TAB1",#N/A,TRUE,"GENERAL";"TAB2",#N/A,TRUE,"GENERAL";"TAB3",#N/A,TRUE,"GENERAL";"TAB4",#N/A,TRUE,"GENERAL";"TAB5",#N/A,TRUE,"GENERAL"}</definedName>
    <definedName name="fgjgryi_3" hidden="1">{"TAB1",#N/A,TRUE,"GENERAL";"TAB2",#N/A,TRUE,"GENERAL";"TAB3",#N/A,TRUE,"GENERAL";"TAB4",#N/A,TRUE,"GENERAL";"TAB5",#N/A,TRUE,"GENERAL"}</definedName>
    <definedName name="fhfg" hidden="1">{"TAB1",#N/A,TRUE,"GENERAL";"TAB2",#N/A,TRUE,"GENERAL";"TAB3",#N/A,TRUE,"GENERAL";"TAB4",#N/A,TRUE,"GENERAL";"TAB5",#N/A,TRUE,"GENERAL"}</definedName>
    <definedName name="fhfg_1" hidden="1">{"TAB1",#N/A,TRUE,"GENERAL";"TAB2",#N/A,TRUE,"GENERAL";"TAB3",#N/A,TRUE,"GENERAL";"TAB4",#N/A,TRUE,"GENERAL";"TAB5",#N/A,TRUE,"GENERAL"}</definedName>
    <definedName name="fhfg_2" hidden="1">{"TAB1",#N/A,TRUE,"GENERAL";"TAB2",#N/A,TRUE,"GENERAL";"TAB3",#N/A,TRUE,"GENERAL";"TAB4",#N/A,TRUE,"GENERAL";"TAB5",#N/A,TRUE,"GENERAL"}</definedName>
    <definedName name="fhfg_3" hidden="1">{"TAB1",#N/A,TRUE,"GENERAL";"TAB2",#N/A,TRUE,"GENERAL";"TAB3",#N/A,TRUE,"GENERAL";"TAB4",#N/A,TRUE,"GENERAL";"TAB5",#N/A,TRUE,"GENERAL"}</definedName>
    <definedName name="fhfgh" hidden="1">{"via1",#N/A,TRUE,"general";"via2",#N/A,TRUE,"general";"via3",#N/A,TRUE,"general"}</definedName>
    <definedName name="fhfgh_1" hidden="1">{"via1",#N/A,TRUE,"general";"via2",#N/A,TRUE,"general";"via3",#N/A,TRUE,"general"}</definedName>
    <definedName name="fhfgh_2" hidden="1">{"via1",#N/A,TRUE,"general";"via2",#N/A,TRUE,"general";"via3",#N/A,TRUE,"general"}</definedName>
    <definedName name="fhfgh_3" hidden="1">{"via1",#N/A,TRUE,"general";"via2",#N/A,TRUE,"general";"via3",#N/A,TRUE,"general"}</definedName>
    <definedName name="fhgh" hidden="1">{"via1",#N/A,TRUE,"general";"via2",#N/A,TRUE,"general";"via3",#N/A,TRUE,"general"}</definedName>
    <definedName name="fhgh_1" hidden="1">{"via1",#N/A,TRUE,"general";"via2",#N/A,TRUE,"general";"via3",#N/A,TRUE,"general"}</definedName>
    <definedName name="fhgh_2" hidden="1">{"via1",#N/A,TRUE,"general";"via2",#N/A,TRUE,"general";"via3",#N/A,TRUE,"general"}</definedName>
    <definedName name="fhgh_3" hidden="1">{"via1",#N/A,TRUE,"general";"via2",#N/A,TRUE,"general";"via3",#N/A,TRUE,"general"}</definedName>
    <definedName name="fhpltyunh" hidden="1">{"via1",#N/A,TRUE,"general";"via2",#N/A,TRUE,"general";"via3",#N/A,TRUE,"general"}</definedName>
    <definedName name="fhpltyunh_1" hidden="1">{"via1",#N/A,TRUE,"general";"via2",#N/A,TRUE,"general";"via3",#N/A,TRUE,"general"}</definedName>
    <definedName name="fhpltyunh_2" hidden="1">{"via1",#N/A,TRUE,"general";"via2",#N/A,TRUE,"general";"via3",#N/A,TRUE,"general"}</definedName>
    <definedName name="fhpltyunh_3" hidden="1">{"via1",#N/A,TRUE,"general";"via2",#N/A,TRUE,"general";"via3",#N/A,TRUE,"general"}</definedName>
    <definedName name="filt">[8]PrecRec!$D$47</definedName>
    <definedName name="Fin_de_semana">'[30]días habiles 2015'!$M$1:$M$2</definedName>
    <definedName name="final">#REF!</definedName>
    <definedName name="FINANCIACION">[2]!ERR</definedName>
    <definedName name="FINI">#REF!</definedName>
    <definedName name="fomulario3">#REF!</definedName>
    <definedName name="form">[8]PrecRec!$D$20</definedName>
    <definedName name="FORMALE">#REF!</definedName>
    <definedName name="Formaleta">'[12]LISTADO DE MATERIALES Y EQUIPOS'!$B$45</definedName>
    <definedName name="Formulario">+[31]Formular!$B$7:$G$71</definedName>
    <definedName name="formularioCantidades">#REF!</definedName>
    <definedName name="frbgsd" hidden="1">{"TAB1",#N/A,TRUE,"GENERAL";"TAB2",#N/A,TRUE,"GENERAL";"TAB3",#N/A,TRUE,"GENERAL";"TAB4",#N/A,TRUE,"GENERAL";"TAB5",#N/A,TRUE,"GENERAL"}</definedName>
    <definedName name="frbgsd_1" hidden="1">{"TAB1",#N/A,TRUE,"GENERAL";"TAB2",#N/A,TRUE,"GENERAL";"TAB3",#N/A,TRUE,"GENERAL";"TAB4",#N/A,TRUE,"GENERAL";"TAB5",#N/A,TRUE,"GENERAL"}</definedName>
    <definedName name="frbgsd_2" hidden="1">{"TAB1",#N/A,TRUE,"GENERAL";"TAB2",#N/A,TRUE,"GENERAL";"TAB3",#N/A,TRUE,"GENERAL";"TAB4",#N/A,TRUE,"GENERAL";"TAB5",#N/A,TRUE,"GENERAL"}</definedName>
    <definedName name="frbgsd_3" hidden="1">{"TAB1",#N/A,TRUE,"GENERAL";"TAB2",#N/A,TRUE,"GENERAL";"TAB3",#N/A,TRUE,"GENERAL";"TAB4",#N/A,TRUE,"GENERAL";"TAB5",#N/A,TRUE,"GENERAL"}</definedName>
    <definedName name="frefr" hidden="1">{"via1",#N/A,TRUE,"general";"via2",#N/A,TRUE,"general";"via3",#N/A,TRUE,"general"}</definedName>
    <definedName name="frefr_1" hidden="1">{"via1",#N/A,TRUE,"general";"via2",#N/A,TRUE,"general";"via3",#N/A,TRUE,"general"}</definedName>
    <definedName name="frefr_2" hidden="1">{"via1",#N/A,TRUE,"general";"via2",#N/A,TRUE,"general";"via3",#N/A,TRUE,"general"}</definedName>
    <definedName name="frefr_3" hidden="1">{"via1",#N/A,TRUE,"general";"via2",#N/A,TRUE,"general";"via3",#N/A,TRUE,"general"}</definedName>
    <definedName name="Frente">#REF!</definedName>
    <definedName name="frfa" hidden="1">{"via1",#N/A,TRUE,"general";"via2",#N/A,TRUE,"general";"via3",#N/A,TRUE,"general"}</definedName>
    <definedName name="frfa_1" hidden="1">{"via1",#N/A,TRUE,"general";"via2",#N/A,TRUE,"general";"via3",#N/A,TRUE,"general"}</definedName>
    <definedName name="frfa_2" hidden="1">{"via1",#N/A,TRUE,"general";"via2",#N/A,TRUE,"general";"via3",#N/A,TRUE,"general"}</definedName>
    <definedName name="frfa_3" hidden="1">{"via1",#N/A,TRUE,"general";"via2",#N/A,TRUE,"general";"via3",#N/A,TRUE,"general"}</definedName>
    <definedName name="frfr" hidden="1">{"TAB1",#N/A,TRUE,"GENERAL";"TAB2",#N/A,TRUE,"GENERAL";"TAB3",#N/A,TRUE,"GENERAL";"TAB4",#N/A,TRUE,"GENERAL";"TAB5",#N/A,TRUE,"GENERAL"}</definedName>
    <definedName name="frfr_1" hidden="1">{"TAB1",#N/A,TRUE,"GENERAL";"TAB2",#N/A,TRUE,"GENERAL";"TAB3",#N/A,TRUE,"GENERAL";"TAB4",#N/A,TRUE,"GENERAL";"TAB5",#N/A,TRUE,"GENERAL"}</definedName>
    <definedName name="frfr_2" hidden="1">{"TAB1",#N/A,TRUE,"GENERAL";"TAB2",#N/A,TRUE,"GENERAL";"TAB3",#N/A,TRUE,"GENERAL";"TAB4",#N/A,TRUE,"GENERAL";"TAB5",#N/A,TRUE,"GENERAL"}</definedName>
    <definedName name="frfr_3" hidden="1">{"TAB1",#N/A,TRUE,"GENERAL";"TAB2",#N/A,TRUE,"GENERAL";"TAB3",#N/A,TRUE,"GENERAL";"TAB4",#N/A,TRUE,"GENERAL";"TAB5",#N/A,TRUE,"GENERAL"}</definedName>
    <definedName name="fu">[2]!ERR</definedName>
    <definedName name="fwff" hidden="1">{"via1",#N/A,TRUE,"general";"via2",#N/A,TRUE,"general";"via3",#N/A,TRUE,"general"}</definedName>
    <definedName name="fwff_1" hidden="1">{"via1",#N/A,TRUE,"general";"via2",#N/A,TRUE,"general";"via3",#N/A,TRUE,"general"}</definedName>
    <definedName name="fwff_2" hidden="1">{"via1",#N/A,TRUE,"general";"via2",#N/A,TRUE,"general";"via3",#N/A,TRUE,"general"}</definedName>
    <definedName name="fwff_3" hidden="1">{"via1",#N/A,TRUE,"general";"via2",#N/A,TRUE,"general";"via3",#N/A,TRUE,"general"}</definedName>
    <definedName name="fwwe" hidden="1">{"via1",#N/A,TRUE,"general";"via2",#N/A,TRUE,"general";"via3",#N/A,TRUE,"general"}</definedName>
    <definedName name="fwwe_1" hidden="1">{"via1",#N/A,TRUE,"general";"via2",#N/A,TRUE,"general";"via3",#N/A,TRUE,"general"}</definedName>
    <definedName name="fwwe_2" hidden="1">{"via1",#N/A,TRUE,"general";"via2",#N/A,TRUE,"general";"via3",#N/A,TRUE,"general"}</definedName>
    <definedName name="fwwe_3" hidden="1">{"via1",#N/A,TRUE,"general";"via2",#N/A,TRUE,"general";"via3",#N/A,TRUE,"general"}</definedName>
    <definedName name="GAJ">#REF!</definedName>
    <definedName name="gbbfghghj" hidden="1">{"TAB1",#N/A,TRUE,"GENERAL";"TAB2",#N/A,TRUE,"GENERAL";"TAB3",#N/A,TRUE,"GENERAL";"TAB4",#N/A,TRUE,"GENERAL";"TAB5",#N/A,TRUE,"GENERAL"}</definedName>
    <definedName name="gbbfghghj_1" hidden="1">{"TAB1",#N/A,TRUE,"GENERAL";"TAB2",#N/A,TRUE,"GENERAL";"TAB3",#N/A,TRUE,"GENERAL";"TAB4",#N/A,TRUE,"GENERAL";"TAB5",#N/A,TRUE,"GENERAL"}</definedName>
    <definedName name="gbbfghghj_2" hidden="1">{"TAB1",#N/A,TRUE,"GENERAL";"TAB2",#N/A,TRUE,"GENERAL";"TAB3",#N/A,TRUE,"GENERAL";"TAB4",#N/A,TRUE,"GENERAL";"TAB5",#N/A,TRUE,"GENERAL"}</definedName>
    <definedName name="gbbfghghj_3" hidden="1">{"TAB1",#N/A,TRUE,"GENERAL";"TAB2",#N/A,TRUE,"GENERAL";"TAB3",#N/A,TRUE,"GENERAL";"TAB4",#N/A,TRUE,"GENERAL";"TAB5",#N/A,TRUE,"GENERAL"}</definedName>
    <definedName name="GDG56_">#REF!</definedName>
    <definedName name="gdt" hidden="1">{"TAB1",#N/A,TRUE,"GENERAL";"TAB2",#N/A,TRUE,"GENERAL";"TAB3",#N/A,TRUE,"GENERAL";"TAB4",#N/A,TRUE,"GENERAL";"TAB5",#N/A,TRUE,"GENERAL"}</definedName>
    <definedName name="gdt_1" hidden="1">{"TAB1",#N/A,TRUE,"GENERAL";"TAB2",#N/A,TRUE,"GENERAL";"TAB3",#N/A,TRUE,"GENERAL";"TAB4",#N/A,TRUE,"GENERAL";"TAB5",#N/A,TRUE,"GENERAL"}</definedName>
    <definedName name="gdt_2" hidden="1">{"TAB1",#N/A,TRUE,"GENERAL";"TAB2",#N/A,TRUE,"GENERAL";"TAB3",#N/A,TRUE,"GENERAL";"TAB4",#N/A,TRUE,"GENERAL";"TAB5",#N/A,TRUE,"GENERAL"}</definedName>
    <definedName name="gdt_3" hidden="1">{"TAB1",#N/A,TRUE,"GENERAL";"TAB2",#N/A,TRUE,"GENERAL";"TAB3",#N/A,TRUE,"GENERAL";"TAB4",#N/A,TRUE,"GENERAL";"TAB5",#N/A,TRUE,"GENERAL"}</definedName>
    <definedName name="geg" hidden="1">{"via1",#N/A,TRUE,"general";"via2",#N/A,TRUE,"general";"via3",#N/A,TRUE,"general"}</definedName>
    <definedName name="geg_1" hidden="1">{"via1",#N/A,TRUE,"general";"via2",#N/A,TRUE,"general";"via3",#N/A,TRUE,"general"}</definedName>
    <definedName name="geg_2" hidden="1">{"via1",#N/A,TRUE,"general";"via2",#N/A,TRUE,"general";"via3",#N/A,TRUE,"general"}</definedName>
    <definedName name="geg_3" hidden="1">{"via1",#N/A,TRUE,"general";"via2",#N/A,TRUE,"general";"via3",#N/A,TRUE,"general"}</definedName>
    <definedName name="geo">[8]PrecRec!$D$39</definedName>
    <definedName name="geodren">[8]PrecRec!$D$42</definedName>
    <definedName name="geomalla">[8]PrecRec!$D$41</definedName>
    <definedName name="Geotex">#REF!</definedName>
    <definedName name="gerg" hidden="1">{"TAB1",#N/A,TRUE,"GENERAL";"TAB2",#N/A,TRUE,"GENERAL";"TAB3",#N/A,TRUE,"GENERAL";"TAB4",#N/A,TRUE,"GENERAL";"TAB5",#N/A,TRUE,"GENERAL"}</definedName>
    <definedName name="gerg_1" hidden="1">{"TAB1",#N/A,TRUE,"GENERAL";"TAB2",#N/A,TRUE,"GENERAL";"TAB3",#N/A,TRUE,"GENERAL";"TAB4",#N/A,TRUE,"GENERAL";"TAB5",#N/A,TRUE,"GENERAL"}</definedName>
    <definedName name="gerg_2" hidden="1">{"TAB1",#N/A,TRUE,"GENERAL";"TAB2",#N/A,TRUE,"GENERAL";"TAB3",#N/A,TRUE,"GENERAL";"TAB4",#N/A,TRUE,"GENERAL";"TAB5",#N/A,TRUE,"GENERAL"}</definedName>
    <definedName name="gerg_3" hidden="1">{"TAB1",#N/A,TRUE,"GENERAL";"TAB2",#N/A,TRUE,"GENERAL";"TAB3",#N/A,TRUE,"GENERAL";"TAB4",#N/A,TRUE,"GENERAL";"TAB5",#N/A,TRUE,"GENERAL"}</definedName>
    <definedName name="gerg54" hidden="1">{"via1",#N/A,TRUE,"general";"via2",#N/A,TRUE,"general";"via3",#N/A,TRUE,"general"}</definedName>
    <definedName name="gerg54_1" hidden="1">{"via1",#N/A,TRUE,"general";"via2",#N/A,TRUE,"general";"via3",#N/A,TRUE,"general"}</definedName>
    <definedName name="gerg54_2" hidden="1">{"via1",#N/A,TRUE,"general";"via2",#N/A,TRUE,"general";"via3",#N/A,TRUE,"general"}</definedName>
    <definedName name="gerg54_3" hidden="1">{"via1",#N/A,TRUE,"general";"via2",#N/A,TRUE,"general";"via3",#N/A,TRUE,"general"}</definedName>
    <definedName name="gergew" hidden="1">{"TAB1",#N/A,TRUE,"GENERAL";"TAB2",#N/A,TRUE,"GENERAL";"TAB3",#N/A,TRUE,"GENERAL";"TAB4",#N/A,TRUE,"GENERAL";"TAB5",#N/A,TRUE,"GENERAL"}</definedName>
    <definedName name="gergew_1" hidden="1">{"TAB1",#N/A,TRUE,"GENERAL";"TAB2",#N/A,TRUE,"GENERAL";"TAB3",#N/A,TRUE,"GENERAL";"TAB4",#N/A,TRUE,"GENERAL";"TAB5",#N/A,TRUE,"GENERAL"}</definedName>
    <definedName name="gergew_2" hidden="1">{"TAB1",#N/A,TRUE,"GENERAL";"TAB2",#N/A,TRUE,"GENERAL";"TAB3",#N/A,TRUE,"GENERAL";"TAB4",#N/A,TRUE,"GENERAL";"TAB5",#N/A,TRUE,"GENERAL"}</definedName>
    <definedName name="gergew_3" hidden="1">{"TAB1",#N/A,TRUE,"GENERAL";"TAB2",#N/A,TRUE,"GENERAL";"TAB3",#N/A,TRUE,"GENERAL";"TAB4",#N/A,TRUE,"GENERAL";"TAB5",#N/A,TRUE,"GENERAL"}</definedName>
    <definedName name="gergw" hidden="1">{"TAB1",#N/A,TRUE,"GENERAL";"TAB2",#N/A,TRUE,"GENERAL";"TAB3",#N/A,TRUE,"GENERAL";"TAB4",#N/A,TRUE,"GENERAL";"TAB5",#N/A,TRUE,"GENERAL"}</definedName>
    <definedName name="gergw_1" hidden="1">{"TAB1",#N/A,TRUE,"GENERAL";"TAB2",#N/A,TRUE,"GENERAL";"TAB3",#N/A,TRUE,"GENERAL";"TAB4",#N/A,TRUE,"GENERAL";"TAB5",#N/A,TRUE,"GENERAL"}</definedName>
    <definedName name="gergw_2" hidden="1">{"TAB1",#N/A,TRUE,"GENERAL";"TAB2",#N/A,TRUE,"GENERAL";"TAB3",#N/A,TRUE,"GENERAL";"TAB4",#N/A,TRUE,"GENERAL";"TAB5",#N/A,TRUE,"GENERAL"}</definedName>
    <definedName name="gergw_3" hidden="1">{"TAB1",#N/A,TRUE,"GENERAL";"TAB2",#N/A,TRUE,"GENERAL";"TAB3",#N/A,TRUE,"GENERAL";"TAB4",#N/A,TRUE,"GENERAL";"TAB5",#N/A,TRUE,"GENERAL"}</definedName>
    <definedName name="gfd" hidden="1">{"TAB1",#N/A,TRUE,"GENERAL";"TAB2",#N/A,TRUE,"GENERAL";"TAB3",#N/A,TRUE,"GENERAL";"TAB4",#N/A,TRUE,"GENERAL";"TAB5",#N/A,TRUE,"GENERAL"}</definedName>
    <definedName name="gfd_1" hidden="1">{"TAB1",#N/A,TRUE,"GENERAL";"TAB2",#N/A,TRUE,"GENERAL";"TAB3",#N/A,TRUE,"GENERAL";"TAB4",#N/A,TRUE,"GENERAL";"TAB5",#N/A,TRUE,"GENERAL"}</definedName>
    <definedName name="gfd_2" hidden="1">{"TAB1",#N/A,TRUE,"GENERAL";"TAB2",#N/A,TRUE,"GENERAL";"TAB3",#N/A,TRUE,"GENERAL";"TAB4",#N/A,TRUE,"GENERAL";"TAB5",#N/A,TRUE,"GENERAL"}</definedName>
    <definedName name="gfd_3" hidden="1">{"TAB1",#N/A,TRUE,"GENERAL";"TAB2",#N/A,TRUE,"GENERAL";"TAB3",#N/A,TRUE,"GENERAL";"TAB4",#N/A,TRUE,"GENERAL";"TAB5",#N/A,TRUE,"GENERAL"}</definedName>
    <definedName name="gfdg" hidden="1">{"via1",#N/A,TRUE,"general";"via2",#N/A,TRUE,"general";"via3",#N/A,TRUE,"general"}</definedName>
    <definedName name="gfdg_1" hidden="1">{"via1",#N/A,TRUE,"general";"via2",#N/A,TRUE,"general";"via3",#N/A,TRUE,"general"}</definedName>
    <definedName name="gfdg_2" hidden="1">{"via1",#N/A,TRUE,"general";"via2",#N/A,TRUE,"general";"via3",#N/A,TRUE,"general"}</definedName>
    <definedName name="gfdg_3" hidden="1">{"via1",#N/A,TRUE,"general";"via2",#N/A,TRUE,"general";"via3",#N/A,TRUE,"general"}</definedName>
    <definedName name="gfgfgr" hidden="1">{"via1",#N/A,TRUE,"general";"via2",#N/A,TRUE,"general";"via3",#N/A,TRUE,"general"}</definedName>
    <definedName name="gfgfgr_1" hidden="1">{"via1",#N/A,TRUE,"general";"via2",#N/A,TRUE,"general";"via3",#N/A,TRUE,"general"}</definedName>
    <definedName name="gfgfgr_2" hidden="1">{"via1",#N/A,TRUE,"general";"via2",#N/A,TRUE,"general";"via3",#N/A,TRUE,"general"}</definedName>
    <definedName name="gfgfgr_3" hidden="1">{"via1",#N/A,TRUE,"general";"via2",#N/A,TRUE,"general";"via3",#N/A,TRUE,"general"}</definedName>
    <definedName name="gfhf" hidden="1">{"via1",#N/A,TRUE,"general";"via2",#N/A,TRUE,"general";"via3",#N/A,TRUE,"general"}</definedName>
    <definedName name="gfhf_1" hidden="1">{"via1",#N/A,TRUE,"general";"via2",#N/A,TRUE,"general";"via3",#N/A,TRUE,"general"}</definedName>
    <definedName name="gfhf_2" hidden="1">{"via1",#N/A,TRUE,"general";"via2",#N/A,TRUE,"general";"via3",#N/A,TRUE,"general"}</definedName>
    <definedName name="gfhf_3" hidden="1">{"via1",#N/A,TRUE,"general";"via2",#N/A,TRUE,"general";"via3",#N/A,TRUE,"general"}</definedName>
    <definedName name="gfhfdh" hidden="1">{"TAB1",#N/A,TRUE,"GENERAL";"TAB2",#N/A,TRUE,"GENERAL";"TAB3",#N/A,TRUE,"GENERAL";"TAB4",#N/A,TRUE,"GENERAL";"TAB5",#N/A,TRUE,"GENERAL"}</definedName>
    <definedName name="gfhfdh_1" hidden="1">{"TAB1",#N/A,TRUE,"GENERAL";"TAB2",#N/A,TRUE,"GENERAL";"TAB3",#N/A,TRUE,"GENERAL";"TAB4",#N/A,TRUE,"GENERAL";"TAB5",#N/A,TRUE,"GENERAL"}</definedName>
    <definedName name="gfhfdh_2" hidden="1">{"TAB1",#N/A,TRUE,"GENERAL";"TAB2",#N/A,TRUE,"GENERAL";"TAB3",#N/A,TRUE,"GENERAL";"TAB4",#N/A,TRUE,"GENERAL";"TAB5",#N/A,TRUE,"GENERAL"}</definedName>
    <definedName name="gfhfdh_3" hidden="1">{"TAB1",#N/A,TRUE,"GENERAL";"TAB2",#N/A,TRUE,"GENERAL";"TAB3",#N/A,TRUE,"GENERAL";"TAB4",#N/A,TRUE,"GENERAL";"TAB5",#N/A,TRUE,"GENERAL"}</definedName>
    <definedName name="gfhgfh" hidden="1">{"TAB1",#N/A,TRUE,"GENERAL";"TAB2",#N/A,TRUE,"GENERAL";"TAB3",#N/A,TRUE,"GENERAL";"TAB4",#N/A,TRUE,"GENERAL";"TAB5",#N/A,TRUE,"GENERAL"}</definedName>
    <definedName name="gfhgfh_1" hidden="1">{"TAB1",#N/A,TRUE,"GENERAL";"TAB2",#N/A,TRUE,"GENERAL";"TAB3",#N/A,TRUE,"GENERAL";"TAB4",#N/A,TRUE,"GENERAL";"TAB5",#N/A,TRUE,"GENERAL"}</definedName>
    <definedName name="gfhgfh_2" hidden="1">{"TAB1",#N/A,TRUE,"GENERAL";"TAB2",#N/A,TRUE,"GENERAL";"TAB3",#N/A,TRUE,"GENERAL";"TAB4",#N/A,TRUE,"GENERAL";"TAB5",#N/A,TRUE,"GENERAL"}</definedName>
    <definedName name="gfhgfh_3" hidden="1">{"TAB1",#N/A,TRUE,"GENERAL";"TAB2",#N/A,TRUE,"GENERAL";"TAB3",#N/A,TRUE,"GENERAL";"TAB4",#N/A,TRUE,"GENERAL";"TAB5",#N/A,TRUE,"GENERAL"}</definedName>
    <definedName name="GFJHGJ" hidden="1">{"TAB1",#N/A,TRUE,"GENERAL";"TAB2",#N/A,TRUE,"GENERAL";"TAB3",#N/A,TRUE,"GENERAL";"TAB4",#N/A,TRUE,"GENERAL";"TAB5",#N/A,TRUE,"GENERAL"}</definedName>
    <definedName name="GFJHGJ_1" hidden="1">{"TAB1",#N/A,TRUE,"GENERAL";"TAB2",#N/A,TRUE,"GENERAL";"TAB3",#N/A,TRUE,"GENERAL";"TAB4",#N/A,TRUE,"GENERAL";"TAB5",#N/A,TRUE,"GENERAL"}</definedName>
    <definedName name="GFJHGJ_2" hidden="1">{"TAB1",#N/A,TRUE,"GENERAL";"TAB2",#N/A,TRUE,"GENERAL";"TAB3",#N/A,TRUE,"GENERAL";"TAB4",#N/A,TRUE,"GENERAL";"TAB5",#N/A,TRUE,"GENERAL"}</definedName>
    <definedName name="GFJHGJ_3" hidden="1">{"TAB1",#N/A,TRUE,"GENERAL";"TAB2",#N/A,TRUE,"GENERAL";"TAB3",#N/A,TRUE,"GENERAL";"TAB4",#N/A,TRUE,"GENERAL";"TAB5",#N/A,TRUE,"GENERAL"}</definedName>
    <definedName name="gfjjh" hidden="1">{"via1",#N/A,TRUE,"general";"via2",#N/A,TRUE,"general";"via3",#N/A,TRUE,"general"}</definedName>
    <definedName name="gfjjh_1" hidden="1">{"via1",#N/A,TRUE,"general";"via2",#N/A,TRUE,"general";"via3",#N/A,TRUE,"general"}</definedName>
    <definedName name="gfjjh_2" hidden="1">{"via1",#N/A,TRUE,"general";"via2",#N/A,TRUE,"general";"via3",#N/A,TRUE,"general"}</definedName>
    <definedName name="gfjjh_3" hidden="1">{"via1",#N/A,TRUE,"general";"via2",#N/A,TRUE,"general";"via3",#N/A,TRUE,"general"}</definedName>
    <definedName name="gfutyj6" hidden="1">{"via1",#N/A,TRUE,"general";"via2",#N/A,TRUE,"general";"via3",#N/A,TRUE,"general"}</definedName>
    <definedName name="gfutyj6_1" hidden="1">{"via1",#N/A,TRUE,"general";"via2",#N/A,TRUE,"general";"via3",#N/A,TRUE,"general"}</definedName>
    <definedName name="gfutyj6_2" hidden="1">{"via1",#N/A,TRUE,"general";"via2",#N/A,TRUE,"general";"via3",#N/A,TRUE,"general"}</definedName>
    <definedName name="gfutyj6_3" hidden="1">{"via1",#N/A,TRUE,"general";"via2",#N/A,TRUE,"general";"via3",#N/A,TRUE,"general"}</definedName>
    <definedName name="gg" hidden="1">{"TAB1",#N/A,TRUE,"GENERAL";"TAB2",#N/A,TRUE,"GENERAL";"TAB3",#N/A,TRUE,"GENERAL";"TAB4",#N/A,TRUE,"GENERAL";"TAB5",#N/A,TRUE,"GENERAL"}</definedName>
    <definedName name="gg_1" hidden="1">{"TAB1",#N/A,TRUE,"GENERAL";"TAB2",#N/A,TRUE,"GENERAL";"TAB3",#N/A,TRUE,"GENERAL";"TAB4",#N/A,TRUE,"GENERAL";"TAB5",#N/A,TRUE,"GENERAL"}</definedName>
    <definedName name="gg_2" hidden="1">{"TAB1",#N/A,TRUE,"GENERAL";"TAB2",#N/A,TRUE,"GENERAL";"TAB3",#N/A,TRUE,"GENERAL";"TAB4",#N/A,TRUE,"GENERAL";"TAB5",#N/A,TRUE,"GENERAL"}</definedName>
    <definedName name="gg_3" hidden="1">{"TAB1",#N/A,TRUE,"GENERAL";"TAB2",#N/A,TRUE,"GENERAL";"TAB3",#N/A,TRUE,"GENERAL";"TAB4",#N/A,TRUE,"GENERAL";"TAB5",#N/A,TRUE,"GENERAL"}</definedName>
    <definedName name="ggdr" hidden="1">{"via1",#N/A,TRUE,"general";"via2",#N/A,TRUE,"general";"via3",#N/A,TRUE,"general"}</definedName>
    <definedName name="ggdr_1" hidden="1">{"via1",#N/A,TRUE,"general";"via2",#N/A,TRUE,"general";"via3",#N/A,TRUE,"general"}</definedName>
    <definedName name="ggdr_2" hidden="1">{"via1",#N/A,TRUE,"general";"via2",#N/A,TRUE,"general";"via3",#N/A,TRUE,"general"}</definedName>
    <definedName name="ggdr_3" hidden="1">{"via1",#N/A,TRUE,"general";"via2",#N/A,TRUE,"general";"via3",#N/A,TRUE,"general"}</definedName>
    <definedName name="ggerg" hidden="1">{"TAB1",#N/A,TRUE,"GENERAL";"TAB2",#N/A,TRUE,"GENERAL";"TAB3",#N/A,TRUE,"GENERAL";"TAB4",#N/A,TRUE,"GENERAL";"TAB5",#N/A,TRUE,"GENERAL"}</definedName>
    <definedName name="ggerg_1" hidden="1">{"TAB1",#N/A,TRUE,"GENERAL";"TAB2",#N/A,TRUE,"GENERAL";"TAB3",#N/A,TRUE,"GENERAL";"TAB4",#N/A,TRUE,"GENERAL";"TAB5",#N/A,TRUE,"GENERAL"}</definedName>
    <definedName name="ggerg_2" hidden="1">{"TAB1",#N/A,TRUE,"GENERAL";"TAB2",#N/A,TRUE,"GENERAL";"TAB3",#N/A,TRUE,"GENERAL";"TAB4",#N/A,TRUE,"GENERAL";"TAB5",#N/A,TRUE,"GENERAL"}</definedName>
    <definedName name="ggerg_3" hidden="1">{"TAB1",#N/A,TRUE,"GENERAL";"TAB2",#N/A,TRUE,"GENERAL";"TAB3",#N/A,TRUE,"GENERAL";"TAB4",#N/A,TRUE,"GENERAL";"TAB5",#N/A,TRUE,"GENERAL"}</definedName>
    <definedName name="GGG">[2]!ERR</definedName>
    <definedName name="gggb" hidden="1">{"TAB1",#N/A,TRUE,"GENERAL";"TAB2",#N/A,TRUE,"GENERAL";"TAB3",#N/A,TRUE,"GENERAL";"TAB4",#N/A,TRUE,"GENERAL";"TAB5",#N/A,TRUE,"GENERAL"}</definedName>
    <definedName name="gggb_1" hidden="1">{"TAB1",#N/A,TRUE,"GENERAL";"TAB2",#N/A,TRUE,"GENERAL";"TAB3",#N/A,TRUE,"GENERAL";"TAB4",#N/A,TRUE,"GENERAL";"TAB5",#N/A,TRUE,"GENERAL"}</definedName>
    <definedName name="gggb_2" hidden="1">{"TAB1",#N/A,TRUE,"GENERAL";"TAB2",#N/A,TRUE,"GENERAL";"TAB3",#N/A,TRUE,"GENERAL";"TAB4",#N/A,TRUE,"GENERAL";"TAB5",#N/A,TRUE,"GENERAL"}</definedName>
    <definedName name="gggb_3" hidden="1">{"TAB1",#N/A,TRUE,"GENERAL";"TAB2",#N/A,TRUE,"GENERAL";"TAB3",#N/A,TRUE,"GENERAL";"TAB4",#N/A,TRUE,"GENERAL";"TAB5",#N/A,TRUE,"GENERAL"}</definedName>
    <definedName name="gggg" hidden="1">{"via1",#N/A,TRUE,"general";"via2",#N/A,TRUE,"general";"via3",#N/A,TRUE,"general"}</definedName>
    <definedName name="gggg_1" hidden="1">{"via1",#N/A,TRUE,"general";"via2",#N/A,TRUE,"general";"via3",#N/A,TRUE,"general"}</definedName>
    <definedName name="gggg_2" hidden="1">{"via1",#N/A,TRUE,"general";"via2",#N/A,TRUE,"general";"via3",#N/A,TRUE,"general"}</definedName>
    <definedName name="gggg_3" hidden="1">{"via1",#N/A,TRUE,"general";"via2",#N/A,TRUE,"general";"via3",#N/A,TRUE,"general"}</definedName>
    <definedName name="ggggd" hidden="1">{"TAB1",#N/A,TRUE,"GENERAL";"TAB2",#N/A,TRUE,"GENERAL";"TAB3",#N/A,TRUE,"GENERAL";"TAB4",#N/A,TRUE,"GENERAL";"TAB5",#N/A,TRUE,"GENERAL"}</definedName>
    <definedName name="ggggd_1" hidden="1">{"TAB1",#N/A,TRUE,"GENERAL";"TAB2",#N/A,TRUE,"GENERAL";"TAB3",#N/A,TRUE,"GENERAL";"TAB4",#N/A,TRUE,"GENERAL";"TAB5",#N/A,TRUE,"GENERAL"}</definedName>
    <definedName name="ggggd_2" hidden="1">{"TAB1",#N/A,TRUE,"GENERAL";"TAB2",#N/A,TRUE,"GENERAL";"TAB3",#N/A,TRUE,"GENERAL";"TAB4",#N/A,TRUE,"GENERAL";"TAB5",#N/A,TRUE,"GENERAL"}</definedName>
    <definedName name="ggggd_3" hidden="1">{"TAB1",#N/A,TRUE,"GENERAL";"TAB2",#N/A,TRUE,"GENERAL";"TAB3",#N/A,TRUE,"GENERAL";"TAB4",#N/A,TRUE,"GENERAL";"TAB5",#N/A,TRUE,"GENERAL"}</definedName>
    <definedName name="gggggt" hidden="1">{"via1",#N/A,TRUE,"general";"via2",#N/A,TRUE,"general";"via3",#N/A,TRUE,"general"}</definedName>
    <definedName name="gggggt_1" hidden="1">{"via1",#N/A,TRUE,"general";"via2",#N/A,TRUE,"general";"via3",#N/A,TRUE,"general"}</definedName>
    <definedName name="gggggt_2" hidden="1">{"via1",#N/A,TRUE,"general";"via2",#N/A,TRUE,"general";"via3",#N/A,TRUE,"general"}</definedName>
    <definedName name="gggggt_3" hidden="1">{"via1",#N/A,TRUE,"general";"via2",#N/A,TRUE,"general";"via3",#N/A,TRUE,"general"}</definedName>
    <definedName name="gggghn" hidden="1">{"TAB1",#N/A,TRUE,"GENERAL";"TAB2",#N/A,TRUE,"GENERAL";"TAB3",#N/A,TRUE,"GENERAL";"TAB4",#N/A,TRUE,"GENERAL";"TAB5",#N/A,TRUE,"GENERAL"}</definedName>
    <definedName name="gggghn_1" hidden="1">{"TAB1",#N/A,TRUE,"GENERAL";"TAB2",#N/A,TRUE,"GENERAL";"TAB3",#N/A,TRUE,"GENERAL";"TAB4",#N/A,TRUE,"GENERAL";"TAB5",#N/A,TRUE,"GENERAL"}</definedName>
    <definedName name="gggghn_2" hidden="1">{"TAB1",#N/A,TRUE,"GENERAL";"TAB2",#N/A,TRUE,"GENERAL";"TAB3",#N/A,TRUE,"GENERAL";"TAB4",#N/A,TRUE,"GENERAL";"TAB5",#N/A,TRUE,"GENERAL"}</definedName>
    <definedName name="gggghn_3" hidden="1">{"TAB1",#N/A,TRUE,"GENERAL";"TAB2",#N/A,TRUE,"GENERAL";"TAB3",#N/A,TRUE,"GENERAL";"TAB4",#N/A,TRUE,"GENERAL";"TAB5",#N/A,TRUE,"GENERAL"}</definedName>
    <definedName name="ggggt" hidden="1">{"TAB1",#N/A,TRUE,"GENERAL";"TAB2",#N/A,TRUE,"GENERAL";"TAB3",#N/A,TRUE,"GENERAL";"TAB4",#N/A,TRUE,"GENERAL";"TAB5",#N/A,TRUE,"GENERAL"}</definedName>
    <definedName name="ggggt_1" hidden="1">{"TAB1",#N/A,TRUE,"GENERAL";"TAB2",#N/A,TRUE,"GENERAL";"TAB3",#N/A,TRUE,"GENERAL";"TAB4",#N/A,TRUE,"GENERAL";"TAB5",#N/A,TRUE,"GENERAL"}</definedName>
    <definedName name="ggggt_2" hidden="1">{"TAB1",#N/A,TRUE,"GENERAL";"TAB2",#N/A,TRUE,"GENERAL";"TAB3",#N/A,TRUE,"GENERAL";"TAB4",#N/A,TRUE,"GENERAL";"TAB5",#N/A,TRUE,"GENERAL"}</definedName>
    <definedName name="ggggt_3" hidden="1">{"TAB1",#N/A,TRUE,"GENERAL";"TAB2",#N/A,TRUE,"GENERAL";"TAB3",#N/A,TRUE,"GENERAL";"TAB4",#N/A,TRUE,"GENERAL";"TAB5",#N/A,TRUE,"GENERAL"}</definedName>
    <definedName name="ggggy" hidden="1">{"TAB1",#N/A,TRUE,"GENERAL";"TAB2",#N/A,TRUE,"GENERAL";"TAB3",#N/A,TRUE,"GENERAL";"TAB4",#N/A,TRUE,"GENERAL";"TAB5",#N/A,TRUE,"GENERAL"}</definedName>
    <definedName name="ggggy_1" hidden="1">{"TAB1",#N/A,TRUE,"GENERAL";"TAB2",#N/A,TRUE,"GENERAL";"TAB3",#N/A,TRUE,"GENERAL";"TAB4",#N/A,TRUE,"GENERAL";"TAB5",#N/A,TRUE,"GENERAL"}</definedName>
    <definedName name="ggggy_2" hidden="1">{"TAB1",#N/A,TRUE,"GENERAL";"TAB2",#N/A,TRUE,"GENERAL";"TAB3",#N/A,TRUE,"GENERAL";"TAB4",#N/A,TRUE,"GENERAL";"TAB5",#N/A,TRUE,"GENERAL"}</definedName>
    <definedName name="ggggy_3" hidden="1">{"TAB1",#N/A,TRUE,"GENERAL";"TAB2",#N/A,TRUE,"GENERAL";"TAB3",#N/A,TRUE,"GENERAL";"TAB4",#N/A,TRUE,"GENERAL";"TAB5",#N/A,TRUE,"GENERAL"}</definedName>
    <definedName name="gggtgd" hidden="1">{"via1",#N/A,TRUE,"general";"via2",#N/A,TRUE,"general";"via3",#N/A,TRUE,"general"}</definedName>
    <definedName name="gggtgd_1" hidden="1">{"via1",#N/A,TRUE,"general";"via2",#N/A,TRUE,"general";"via3",#N/A,TRUE,"general"}</definedName>
    <definedName name="gggtgd_2" hidden="1">{"via1",#N/A,TRUE,"general";"via2",#N/A,TRUE,"general";"via3",#N/A,TRUE,"general"}</definedName>
    <definedName name="gggtgd_3" hidden="1">{"via1",#N/A,TRUE,"general";"via2",#N/A,TRUE,"general";"via3",#N/A,TRUE,"general"}</definedName>
    <definedName name="ggtgt" hidden="1">{"via1",#N/A,TRUE,"general";"via2",#N/A,TRUE,"general";"via3",#N/A,TRUE,"general"}</definedName>
    <definedName name="ggtgt_1" hidden="1">{"via1",#N/A,TRUE,"general";"via2",#N/A,TRUE,"general";"via3",#N/A,TRUE,"general"}</definedName>
    <definedName name="ggtgt_2" hidden="1">{"via1",#N/A,TRUE,"general";"via2",#N/A,TRUE,"general";"via3",#N/A,TRUE,"general"}</definedName>
    <definedName name="ggtgt_3" hidden="1">{"via1",#N/A,TRUE,"general";"via2",#N/A,TRUE,"general";"via3",#N/A,TRUE,"general"}</definedName>
    <definedName name="ghdghuy" hidden="1">{"via1",#N/A,TRUE,"general";"via2",#N/A,TRUE,"general";"via3",#N/A,TRUE,"general"}</definedName>
    <definedName name="ghdghuy_1" hidden="1">{"via1",#N/A,TRUE,"general";"via2",#N/A,TRUE,"general";"via3",#N/A,TRUE,"general"}</definedName>
    <definedName name="ghdghuy_2" hidden="1">{"via1",#N/A,TRUE,"general";"via2",#N/A,TRUE,"general";"via3",#N/A,TRUE,"general"}</definedName>
    <definedName name="ghdghuy_3" hidden="1">{"via1",#N/A,TRUE,"general";"via2",#N/A,TRUE,"general";"via3",#N/A,TRUE,"general"}</definedName>
    <definedName name="GHDP" hidden="1">{"via1",#N/A,TRUE,"general";"via2",#N/A,TRUE,"general";"via3",#N/A,TRUE,"general"}</definedName>
    <definedName name="GHDP_1" hidden="1">{"via1",#N/A,TRUE,"general";"via2",#N/A,TRUE,"general";"via3",#N/A,TRUE,"general"}</definedName>
    <definedName name="GHDP_2" hidden="1">{"via1",#N/A,TRUE,"general";"via2",#N/A,TRUE,"general";"via3",#N/A,TRUE,"general"}</definedName>
    <definedName name="GHDP_3" hidden="1">{"via1",#N/A,TRUE,"general";"via2",#N/A,TRUE,"general";"via3",#N/A,TRUE,"general"}</definedName>
    <definedName name="ghfg" hidden="1">{"via1",#N/A,TRUE,"general";"via2",#N/A,TRUE,"general";"via3",#N/A,TRUE,"general"}</definedName>
    <definedName name="ghfg_1" hidden="1">{"via1",#N/A,TRUE,"general";"via2",#N/A,TRUE,"general";"via3",#N/A,TRUE,"general"}</definedName>
    <definedName name="ghfg_2" hidden="1">{"via1",#N/A,TRUE,"general";"via2",#N/A,TRUE,"general";"via3",#N/A,TRUE,"general"}</definedName>
    <definedName name="ghfg_3" hidden="1">{"via1",#N/A,TRUE,"general";"via2",#N/A,TRUE,"general";"via3",#N/A,TRUE,"general"}</definedName>
    <definedName name="ghjghj" hidden="1">{"TAB1",#N/A,TRUE,"GENERAL";"TAB2",#N/A,TRUE,"GENERAL";"TAB3",#N/A,TRUE,"GENERAL";"TAB4",#N/A,TRUE,"GENERAL";"TAB5",#N/A,TRUE,"GENERAL"}</definedName>
    <definedName name="ghjghj_1" hidden="1">{"TAB1",#N/A,TRUE,"GENERAL";"TAB2",#N/A,TRUE,"GENERAL";"TAB3",#N/A,TRUE,"GENERAL";"TAB4",#N/A,TRUE,"GENERAL";"TAB5",#N/A,TRUE,"GENERAL"}</definedName>
    <definedName name="ghjghj_2" hidden="1">{"TAB1",#N/A,TRUE,"GENERAL";"TAB2",#N/A,TRUE,"GENERAL";"TAB3",#N/A,TRUE,"GENERAL";"TAB4",#N/A,TRUE,"GENERAL";"TAB5",#N/A,TRUE,"GENERAL"}</definedName>
    <definedName name="ghjghj_3" hidden="1">{"TAB1",#N/A,TRUE,"GENERAL";"TAB2",#N/A,TRUE,"GENERAL";"TAB3",#N/A,TRUE,"GENERAL";"TAB4",#N/A,TRUE,"GENERAL";"TAB5",#N/A,TRUE,"GENERAL"}</definedName>
    <definedName name="GHKJHK" hidden="1">{"TAB1",#N/A,TRUE,"GENERAL";"TAB2",#N/A,TRUE,"GENERAL";"TAB3",#N/A,TRUE,"GENERAL";"TAB4",#N/A,TRUE,"GENERAL";"TAB5",#N/A,TRUE,"GENERAL"}</definedName>
    <definedName name="GHKJHK_1" hidden="1">{"TAB1",#N/A,TRUE,"GENERAL";"TAB2",#N/A,TRUE,"GENERAL";"TAB3",#N/A,TRUE,"GENERAL";"TAB4",#N/A,TRUE,"GENERAL";"TAB5",#N/A,TRUE,"GENERAL"}</definedName>
    <definedName name="GHKJHK_2" hidden="1">{"TAB1",#N/A,TRUE,"GENERAL";"TAB2",#N/A,TRUE,"GENERAL";"TAB3",#N/A,TRUE,"GENERAL";"TAB4",#N/A,TRUE,"GENERAL";"TAB5",#N/A,TRUE,"GENERAL"}</definedName>
    <definedName name="GHKJHK_3" hidden="1">{"TAB1",#N/A,TRUE,"GENERAL";"TAB2",#N/A,TRUE,"GENERAL";"TAB3",#N/A,TRUE,"GENERAL";"TAB4",#N/A,TRUE,"GENERAL";"TAB5",#N/A,TRUE,"GENERAL"}</definedName>
    <definedName name="GJHVCB" hidden="1">{"TAB1",#N/A,TRUE,"GENERAL";"TAB2",#N/A,TRUE,"GENERAL";"TAB3",#N/A,TRUE,"GENERAL";"TAB4",#N/A,TRUE,"GENERAL";"TAB5",#N/A,TRUE,"GENERAL"}</definedName>
    <definedName name="GJHVCB_1" hidden="1">{"TAB1",#N/A,TRUE,"GENERAL";"TAB2",#N/A,TRUE,"GENERAL";"TAB3",#N/A,TRUE,"GENERAL";"TAB4",#N/A,TRUE,"GENERAL";"TAB5",#N/A,TRUE,"GENERAL"}</definedName>
    <definedName name="GJHVCB_2" hidden="1">{"TAB1",#N/A,TRUE,"GENERAL";"TAB2",#N/A,TRUE,"GENERAL";"TAB3",#N/A,TRUE,"GENERAL";"TAB4",#N/A,TRUE,"GENERAL";"TAB5",#N/A,TRUE,"GENERAL"}</definedName>
    <definedName name="GJHVCB_3" hidden="1">{"TAB1",#N/A,TRUE,"GENERAL";"TAB2",#N/A,TRUE,"GENERAL";"TAB3",#N/A,TRUE,"GENERAL";"TAB4",#N/A,TRUE,"GENERAL";"TAB5",#N/A,TRUE,"GENERAL"}</definedName>
    <definedName name="gk" hidden="1">{"via1",#N/A,TRUE,"general";"via2",#N/A,TRUE,"general";"via3",#N/A,TRUE,"general"}</definedName>
    <definedName name="gk_1" hidden="1">{"via1",#N/A,TRUE,"general";"via2",#N/A,TRUE,"general";"via3",#N/A,TRUE,"general"}</definedName>
    <definedName name="gk_2" hidden="1">{"via1",#N/A,TRUE,"general";"via2",#N/A,TRUE,"general";"via3",#N/A,TRUE,"general"}</definedName>
    <definedName name="gk_3" hidden="1">{"via1",#N/A,TRUE,"general";"via2",#N/A,TRUE,"general";"via3",#N/A,TRUE,"general"}</definedName>
    <definedName name="GKJDGDIJZ">"Imagen 3"</definedName>
    <definedName name="GLORIALUZ">#REF!</definedName>
    <definedName name="GRAF1ANO" hidden="1">{"via1",#N/A,TRUE,"general";"via2",#N/A,TRUE,"general";"via3",#N/A,TRUE,"general"}</definedName>
    <definedName name="GRAF1ANO_1" hidden="1">{"via1",#N/A,TRUE,"general";"via2",#N/A,TRUE,"general";"via3",#N/A,TRUE,"general"}</definedName>
    <definedName name="GRAF1ANO_2" hidden="1">{"via1",#N/A,TRUE,"general";"via2",#N/A,TRUE,"general";"via3",#N/A,TRUE,"general"}</definedName>
    <definedName name="GRAF1ANO_3" hidden="1">{"via1",#N/A,TRUE,"general";"via2",#N/A,TRUE,"general";"via3",#N/A,TRUE,"general"}</definedName>
    <definedName name="GRAF1AÑO" hidden="1">{"TAB1",#N/A,TRUE,"GENERAL";"TAB2",#N/A,TRUE,"GENERAL";"TAB3",#N/A,TRUE,"GENERAL";"TAB4",#N/A,TRUE,"GENERAL";"TAB5",#N/A,TRUE,"GENERAL"}</definedName>
    <definedName name="GRAF1AÑO_1" hidden="1">{"TAB1",#N/A,TRUE,"GENERAL";"TAB2",#N/A,TRUE,"GENERAL";"TAB3",#N/A,TRUE,"GENERAL";"TAB4",#N/A,TRUE,"GENERAL";"TAB5",#N/A,TRUE,"GENERAL"}</definedName>
    <definedName name="GRAF1AÑO_2" hidden="1">{"TAB1",#N/A,TRUE,"GENERAL";"TAB2",#N/A,TRUE,"GENERAL";"TAB3",#N/A,TRUE,"GENERAL";"TAB4",#N/A,TRUE,"GENERAL";"TAB5",#N/A,TRUE,"GENERAL"}</definedName>
    <definedName name="GRAF1AÑO_3" hidden="1">{"TAB1",#N/A,TRUE,"GENERAL";"TAB2",#N/A,TRUE,"GENERAL";"TAB3",#N/A,TRUE,"GENERAL";"TAB4",#N/A,TRUE,"GENERAL";"TAB5",#N/A,TRUE,"GENERAL"}</definedName>
    <definedName name="GRAF2">#REF!</definedName>
    <definedName name="GRAF3">#REF!</definedName>
    <definedName name="Grama_verde">'[12]LISTADO DE MATERIALES Y EQUIPOS'!$B$128</definedName>
    <definedName name="grap">[8]PrecRec!$D$61</definedName>
    <definedName name="grapas">'[8]32'!$E$24</definedName>
    <definedName name="GRAVILLA">[22]MATERIALES!$D$3</definedName>
    <definedName name="gregds" hidden="1">{"TAB1",#N/A,TRUE,"GENERAL";"TAB2",#N/A,TRUE,"GENERAL";"TAB3",#N/A,TRUE,"GENERAL";"TAB4",#N/A,TRUE,"GENERAL";"TAB5",#N/A,TRUE,"GENERAL"}</definedName>
    <definedName name="gregds_1" hidden="1">{"TAB1",#N/A,TRUE,"GENERAL";"TAB2",#N/A,TRUE,"GENERAL";"TAB3",#N/A,TRUE,"GENERAL";"TAB4",#N/A,TRUE,"GENERAL";"TAB5",#N/A,TRUE,"GENERAL"}</definedName>
    <definedName name="gregds_2" hidden="1">{"TAB1",#N/A,TRUE,"GENERAL";"TAB2",#N/A,TRUE,"GENERAL";"TAB3",#N/A,TRUE,"GENERAL";"TAB4",#N/A,TRUE,"GENERAL";"TAB5",#N/A,TRUE,"GENERAL"}</definedName>
    <definedName name="gregds_3" hidden="1">{"TAB1",#N/A,TRUE,"GENERAL";"TAB2",#N/A,TRUE,"GENERAL";"TAB3",#N/A,TRUE,"GENERAL";"TAB4",#N/A,TRUE,"GENERAL";"TAB5",#N/A,TRUE,"GENERAL"}</definedName>
    <definedName name="grehrtyh" hidden="1">{"TAB1",#N/A,TRUE,"GENERAL";"TAB2",#N/A,TRUE,"GENERAL";"TAB3",#N/A,TRUE,"GENERAL";"TAB4",#N/A,TRUE,"GENERAL";"TAB5",#N/A,TRUE,"GENERAL"}</definedName>
    <definedName name="grehrtyh_1" hidden="1">{"TAB1",#N/A,TRUE,"GENERAL";"TAB2",#N/A,TRUE,"GENERAL";"TAB3",#N/A,TRUE,"GENERAL";"TAB4",#N/A,TRUE,"GENERAL";"TAB5",#N/A,TRUE,"GENERAL"}</definedName>
    <definedName name="grehrtyh_2" hidden="1">{"TAB1",#N/A,TRUE,"GENERAL";"TAB2",#N/A,TRUE,"GENERAL";"TAB3",#N/A,TRUE,"GENERAL";"TAB4",#N/A,TRUE,"GENERAL";"TAB5",#N/A,TRUE,"GENERAL"}</definedName>
    <definedName name="grehrtyh_3" hidden="1">{"TAB1",#N/A,TRUE,"GENERAL";"TAB2",#N/A,TRUE,"GENERAL";"TAB3",#N/A,TRUE,"GENERAL";"TAB4",#N/A,TRUE,"GENERAL";"TAB5",#N/A,TRUE,"GENERAL"}</definedName>
    <definedName name="grggwero" hidden="1">{"via1",#N/A,TRUE,"general";"via2",#N/A,TRUE,"general";"via3",#N/A,TRUE,"general"}</definedName>
    <definedName name="grggwero_1" hidden="1">{"via1",#N/A,TRUE,"general";"via2",#N/A,TRUE,"general";"via3",#N/A,TRUE,"general"}</definedName>
    <definedName name="grggwero_2" hidden="1">{"via1",#N/A,TRUE,"general";"via2",#N/A,TRUE,"general";"via3",#N/A,TRUE,"general"}</definedName>
    <definedName name="grggwero_3" hidden="1">{"via1",#N/A,TRUE,"general";"via2",#N/A,TRUE,"general";"via3",#N/A,TRUE,"general"}</definedName>
    <definedName name="grtyerh" hidden="1">{"TAB1",#N/A,TRUE,"GENERAL";"TAB2",#N/A,TRUE,"GENERAL";"TAB3",#N/A,TRUE,"GENERAL";"TAB4",#N/A,TRUE,"GENERAL";"TAB5",#N/A,TRUE,"GENERAL"}</definedName>
    <definedName name="grtyerh_1" hidden="1">{"TAB1",#N/A,TRUE,"GENERAL";"TAB2",#N/A,TRUE,"GENERAL";"TAB3",#N/A,TRUE,"GENERAL";"TAB4",#N/A,TRUE,"GENERAL";"TAB5",#N/A,TRUE,"GENERAL"}</definedName>
    <definedName name="grtyerh_2" hidden="1">{"TAB1",#N/A,TRUE,"GENERAL";"TAB2",#N/A,TRUE,"GENERAL";"TAB3",#N/A,TRUE,"GENERAL";"TAB4",#N/A,TRUE,"GENERAL";"TAB5",#N/A,TRUE,"GENERAL"}</definedName>
    <definedName name="grtyerh_3" hidden="1">{"TAB1",#N/A,TRUE,"GENERAL";"TAB2",#N/A,TRUE,"GENERAL";"TAB3",#N/A,TRUE,"GENERAL";"TAB4",#N/A,TRUE,"GENERAL";"TAB5",#N/A,TRUE,"GENERAL"}</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DG_1" hidden="1">{"TAB1",#N/A,TRUE,"GENERAL";"TAB2",#N/A,TRUE,"GENERAL";"TAB3",#N/A,TRUE,"GENERAL";"TAB4",#N/A,TRUE,"GENERAL";"TAB5",#N/A,TRUE,"GENERAL"}</definedName>
    <definedName name="GSDG_2" hidden="1">{"TAB1",#N/A,TRUE,"GENERAL";"TAB2",#N/A,TRUE,"GENERAL";"TAB3",#N/A,TRUE,"GENERAL";"TAB4",#N/A,TRUE,"GENERAL";"TAB5",#N/A,TRUE,"GENERAL"}</definedName>
    <definedName name="GSDG_3" hidden="1">{"TAB1",#N/A,TRUE,"GENERAL";"TAB2",#N/A,TRUE,"GENERAL";"TAB3",#N/A,TRUE,"GENERAL";"TAB4",#N/A,TRUE,"GENERAL";"TAB5",#N/A,TRUE,"GENERAL"}</definedName>
    <definedName name="gsfsf" hidden="1">{"via1",#N/A,TRUE,"general";"via2",#N/A,TRUE,"general";"via3",#N/A,TRUE,"general"}</definedName>
    <definedName name="gsfsf_1" hidden="1">{"via1",#N/A,TRUE,"general";"via2",#N/A,TRUE,"general";"via3",#N/A,TRUE,"general"}</definedName>
    <definedName name="gsfsf_2" hidden="1">{"via1",#N/A,TRUE,"general";"via2",#N/A,TRUE,"general";"via3",#N/A,TRUE,"general"}</definedName>
    <definedName name="gsfsf_3" hidden="1">{"via1",#N/A,TRUE,"general";"via2",#N/A,TRUE,"general";"via3",#N/A,TRUE,"general"}</definedName>
    <definedName name="GT">[32]BASE!$C$4:$H$255</definedName>
    <definedName name="gtgt" hidden="1">{"via1",#N/A,TRUE,"general";"via2",#N/A,TRUE,"general";"via3",#N/A,TRUE,"general"}</definedName>
    <definedName name="gtgt_1" hidden="1">{"via1",#N/A,TRUE,"general";"via2",#N/A,TRUE,"general";"via3",#N/A,TRUE,"general"}</definedName>
    <definedName name="gtgt_2" hidden="1">{"via1",#N/A,TRUE,"general";"via2",#N/A,TRUE,"general";"via3",#N/A,TRUE,"general"}</definedName>
    <definedName name="gtgt_3" hidden="1">{"via1",#N/A,TRUE,"general";"via2",#N/A,TRUE,"general";"via3",#N/A,TRUE,"general"}</definedName>
    <definedName name="gtgtg" hidden="1">{"via1",#N/A,TRUE,"general";"via2",#N/A,TRUE,"general";"via3",#N/A,TRUE,"general"}</definedName>
    <definedName name="gtgtg_1" hidden="1">{"via1",#N/A,TRUE,"general";"via2",#N/A,TRUE,"general";"via3",#N/A,TRUE,"general"}</definedName>
    <definedName name="gtgtg_2" hidden="1">{"via1",#N/A,TRUE,"general";"via2",#N/A,TRUE,"general";"via3",#N/A,TRUE,"general"}</definedName>
    <definedName name="gtgtg_3" hidden="1">{"via1",#N/A,TRUE,"general";"via2",#N/A,TRUE,"general";"via3",#N/A,TRUE,"general"}</definedName>
    <definedName name="gtgtgff" hidden="1">{"via1",#N/A,TRUE,"general";"via2",#N/A,TRUE,"general";"via3",#N/A,TRUE,"general"}</definedName>
    <definedName name="gtgtgff_1" hidden="1">{"via1",#N/A,TRUE,"general";"via2",#N/A,TRUE,"general";"via3",#N/A,TRUE,"general"}</definedName>
    <definedName name="gtgtgff_2" hidden="1">{"via1",#N/A,TRUE,"general";"via2",#N/A,TRUE,"general";"via3",#N/A,TRUE,"general"}</definedName>
    <definedName name="gtgtgff_3" hidden="1">{"via1",#N/A,TRUE,"general";"via2",#N/A,TRUE,"general";"via3",#N/A,TRUE,"general"}</definedName>
    <definedName name="gtgtgyh" hidden="1">{"TAB1",#N/A,TRUE,"GENERAL";"TAB2",#N/A,TRUE,"GENERAL";"TAB3",#N/A,TRUE,"GENERAL";"TAB4",#N/A,TRUE,"GENERAL";"TAB5",#N/A,TRUE,"GENERAL"}</definedName>
    <definedName name="gtgtgyh_1" hidden="1">{"TAB1",#N/A,TRUE,"GENERAL";"TAB2",#N/A,TRUE,"GENERAL";"TAB3",#N/A,TRUE,"GENERAL";"TAB4",#N/A,TRUE,"GENERAL";"TAB5",#N/A,TRUE,"GENERAL"}</definedName>
    <definedName name="gtgtgyh_2" hidden="1">{"TAB1",#N/A,TRUE,"GENERAL";"TAB2",#N/A,TRUE,"GENERAL";"TAB3",#N/A,TRUE,"GENERAL";"TAB4",#N/A,TRUE,"GENERAL";"TAB5",#N/A,TRUE,"GENERAL"}</definedName>
    <definedName name="gtgtgyh_3" hidden="1">{"TAB1",#N/A,TRUE,"GENERAL";"TAB2",#N/A,TRUE,"GENERAL";"TAB3",#N/A,TRUE,"GENERAL";"TAB4",#N/A,TRUE,"GENERAL";"TAB5",#N/A,TRUE,"GENERAL"}</definedName>
    <definedName name="gtgth" hidden="1">{"TAB1",#N/A,TRUE,"GENERAL";"TAB2",#N/A,TRUE,"GENERAL";"TAB3",#N/A,TRUE,"GENERAL";"TAB4",#N/A,TRUE,"GENERAL";"TAB5",#N/A,TRUE,"GENERAL"}</definedName>
    <definedName name="gtgth_1" hidden="1">{"TAB1",#N/A,TRUE,"GENERAL";"TAB2",#N/A,TRUE,"GENERAL";"TAB3",#N/A,TRUE,"GENERAL";"TAB4",#N/A,TRUE,"GENERAL";"TAB5",#N/A,TRUE,"GENERAL"}</definedName>
    <definedName name="gtgth_2" hidden="1">{"TAB1",#N/A,TRUE,"GENERAL";"TAB2",#N/A,TRUE,"GENERAL";"TAB3",#N/A,TRUE,"GENERAL";"TAB4",#N/A,TRUE,"GENERAL";"TAB5",#N/A,TRUE,"GENERAL"}</definedName>
    <definedName name="gtgth_3" hidden="1">{"TAB1",#N/A,TRUE,"GENERAL";"TAB2",#N/A,TRUE,"GENERAL";"TAB3",#N/A,TRUE,"GENERAL";"TAB4",#N/A,TRUE,"GENERAL";"TAB5",#N/A,TRUE,"GENERAL"}</definedName>
    <definedName name="GTRE">#REF!</definedName>
    <definedName name="H">#REF!</definedName>
    <definedName name="h9h" hidden="1">{"via1",#N/A,TRUE,"general";"via2",#N/A,TRUE,"general";"via3",#N/A,TRUE,"general"}</definedName>
    <definedName name="h9h_1" hidden="1">{"via1",#N/A,TRUE,"general";"via2",#N/A,TRUE,"general";"via3",#N/A,TRUE,"general"}</definedName>
    <definedName name="h9h_2" hidden="1">{"via1",#N/A,TRUE,"general";"via2",#N/A,TRUE,"general";"via3",#N/A,TRUE,"general"}</definedName>
    <definedName name="h9h_3" hidden="1">{"via1",#N/A,TRUE,"general";"via2",#N/A,TRUE,"general";"via3",#N/A,TRUE,"general"}</definedName>
    <definedName name="hbfdhrw" hidden="1">{"TAB1",#N/A,TRUE,"GENERAL";"TAB2",#N/A,TRUE,"GENERAL";"TAB3",#N/A,TRUE,"GENERAL";"TAB4",#N/A,TRUE,"GENERAL";"TAB5",#N/A,TRUE,"GENERAL"}</definedName>
    <definedName name="hbfdhrw_1" hidden="1">{"TAB1",#N/A,TRUE,"GENERAL";"TAB2",#N/A,TRUE,"GENERAL";"TAB3",#N/A,TRUE,"GENERAL";"TAB4",#N/A,TRUE,"GENERAL";"TAB5",#N/A,TRUE,"GENERAL"}</definedName>
    <definedName name="hbfdhrw_2" hidden="1">{"TAB1",#N/A,TRUE,"GENERAL";"TAB2",#N/A,TRUE,"GENERAL";"TAB3",#N/A,TRUE,"GENERAL";"TAB4",#N/A,TRUE,"GENERAL";"TAB5",#N/A,TRUE,"GENERAL"}</definedName>
    <definedName name="hbfdhrw_3" hidden="1">{"TAB1",#N/A,TRUE,"GENERAL";"TAB2",#N/A,TRUE,"GENERAL";"TAB3",#N/A,TRUE,"GENERAL";"TAB4",#N/A,TRUE,"GENERAL";"TAB5",#N/A,TRUE,"GENERAL"}</definedName>
    <definedName name="hdfh" hidden="1">{"via1",#N/A,TRUE,"general";"via2",#N/A,TRUE,"general";"via3",#N/A,TRUE,"general"}</definedName>
    <definedName name="hdfh_1" hidden="1">{"via1",#N/A,TRUE,"general";"via2",#N/A,TRUE,"general";"via3",#N/A,TRUE,"general"}</definedName>
    <definedName name="hdfh_2" hidden="1">{"via1",#N/A,TRUE,"general";"via2",#N/A,TRUE,"general";"via3",#N/A,TRUE,"general"}</definedName>
    <definedName name="hdfh_3" hidden="1">{"via1",#N/A,TRUE,"general";"via2",#N/A,TRUE,"general";"via3",#N/A,TRUE,"general"}</definedName>
    <definedName name="hdfh4" hidden="1">{"TAB1",#N/A,TRUE,"GENERAL";"TAB2",#N/A,TRUE,"GENERAL";"TAB3",#N/A,TRUE,"GENERAL";"TAB4",#N/A,TRUE,"GENERAL";"TAB5",#N/A,TRUE,"GENERAL"}</definedName>
    <definedName name="hdfh4_1" hidden="1">{"TAB1",#N/A,TRUE,"GENERAL";"TAB2",#N/A,TRUE,"GENERAL";"TAB3",#N/A,TRUE,"GENERAL";"TAB4",#N/A,TRUE,"GENERAL";"TAB5",#N/A,TRUE,"GENERAL"}</definedName>
    <definedName name="hdfh4_2" hidden="1">{"TAB1",#N/A,TRUE,"GENERAL";"TAB2",#N/A,TRUE,"GENERAL";"TAB3",#N/A,TRUE,"GENERAL";"TAB4",#N/A,TRUE,"GENERAL";"TAB5",#N/A,TRUE,"GENERAL"}</definedName>
    <definedName name="hdfh4_3" hidden="1">{"TAB1",#N/A,TRUE,"GENERAL";"TAB2",#N/A,TRUE,"GENERAL";"TAB3",#N/A,TRUE,"GENERAL";"TAB4",#N/A,TRUE,"GENERAL";"TAB5",#N/A,TRUE,"GENERAL"}</definedName>
    <definedName name="hdfhwq" hidden="1">{"TAB1",#N/A,TRUE,"GENERAL";"TAB2",#N/A,TRUE,"GENERAL";"TAB3",#N/A,TRUE,"GENERAL";"TAB4",#N/A,TRUE,"GENERAL";"TAB5",#N/A,TRUE,"GENERAL"}</definedName>
    <definedName name="hdfhwq_1" hidden="1">{"TAB1",#N/A,TRUE,"GENERAL";"TAB2",#N/A,TRUE,"GENERAL";"TAB3",#N/A,TRUE,"GENERAL";"TAB4",#N/A,TRUE,"GENERAL";"TAB5",#N/A,TRUE,"GENERAL"}</definedName>
    <definedName name="hdfhwq_2" hidden="1">{"TAB1",#N/A,TRUE,"GENERAL";"TAB2",#N/A,TRUE,"GENERAL";"TAB3",#N/A,TRUE,"GENERAL";"TAB4",#N/A,TRUE,"GENERAL";"TAB5",#N/A,TRUE,"GENERAL"}</definedName>
    <definedName name="hdfhwq_3" hidden="1">{"TAB1",#N/A,TRUE,"GENERAL";"TAB2",#N/A,TRUE,"GENERAL";"TAB3",#N/A,TRUE,"GENERAL";"TAB4",#N/A,TRUE,"GENERAL";"TAB5",#N/A,TRUE,"GENERAL"}</definedName>
    <definedName name="hdgh" hidden="1">{"via1",#N/A,TRUE,"general";"via2",#N/A,TRUE,"general";"via3",#N/A,TRUE,"general"}</definedName>
    <definedName name="hdgh_1" hidden="1">{"via1",#N/A,TRUE,"general";"via2",#N/A,TRUE,"general";"via3",#N/A,TRUE,"general"}</definedName>
    <definedName name="hdgh_2" hidden="1">{"via1",#N/A,TRUE,"general";"via2",#N/A,TRUE,"general";"via3",#N/A,TRUE,"general"}</definedName>
    <definedName name="hdgh_3" hidden="1">{"via1",#N/A,TRUE,"general";"via2",#N/A,TRUE,"general";"via3",#N/A,TRUE,"general"}</definedName>
    <definedName name="hdhf" hidden="1">{"TAB1",#N/A,TRUE,"GENERAL";"TAB2",#N/A,TRUE,"GENERAL";"TAB3",#N/A,TRUE,"GENERAL";"TAB4",#N/A,TRUE,"GENERAL";"TAB5",#N/A,TRUE,"GENERAL"}</definedName>
    <definedName name="hdhf_1" hidden="1">{"TAB1",#N/A,TRUE,"GENERAL";"TAB2",#N/A,TRUE,"GENERAL";"TAB3",#N/A,TRUE,"GENERAL";"TAB4",#N/A,TRUE,"GENERAL";"TAB5",#N/A,TRUE,"GENERAL"}</definedName>
    <definedName name="hdhf_2" hidden="1">{"TAB1",#N/A,TRUE,"GENERAL";"TAB2",#N/A,TRUE,"GENERAL";"TAB3",#N/A,TRUE,"GENERAL";"TAB4",#N/A,TRUE,"GENERAL";"TAB5",#N/A,TRUE,"GENERAL"}</definedName>
    <definedName name="hdhf_3" hidden="1">{"TAB1",#N/A,TRUE,"GENERAL";"TAB2",#N/A,TRUE,"GENERAL";"TAB3",#N/A,TRUE,"GENERAL";"TAB4",#N/A,TRUE,"GENERAL";"TAB5",#N/A,TRUE,"GENERAL"}</definedName>
    <definedName name="hfgh" hidden="1">{"via1",#N/A,TRUE,"general";"via2",#N/A,TRUE,"general";"via3",#N/A,TRUE,"general"}</definedName>
    <definedName name="hfgh_1" hidden="1">{"via1",#N/A,TRUE,"general";"via2",#N/A,TRUE,"general";"via3",#N/A,TRUE,"general"}</definedName>
    <definedName name="hfgh_2" hidden="1">{"via1",#N/A,TRUE,"general";"via2",#N/A,TRUE,"general";"via3",#N/A,TRUE,"general"}</definedName>
    <definedName name="hfgh_3" hidden="1">{"via1",#N/A,TRUE,"general";"via2",#N/A,TRUE,"general";"via3",#N/A,TRUE,"general"}</definedName>
    <definedName name="hfh" hidden="1">{"TAB1",#N/A,TRUE,"GENERAL";"TAB2",#N/A,TRUE,"GENERAL";"TAB3",#N/A,TRUE,"GENERAL";"TAB4",#N/A,TRUE,"GENERAL";"TAB5",#N/A,TRUE,"GENERAL"}</definedName>
    <definedName name="hfh_1" hidden="1">{"TAB1",#N/A,TRUE,"GENERAL";"TAB2",#N/A,TRUE,"GENERAL";"TAB3",#N/A,TRUE,"GENERAL";"TAB4",#N/A,TRUE,"GENERAL";"TAB5",#N/A,TRUE,"GENERAL"}</definedName>
    <definedName name="hfh_2" hidden="1">{"TAB1",#N/A,TRUE,"GENERAL";"TAB2",#N/A,TRUE,"GENERAL";"TAB3",#N/A,TRUE,"GENERAL";"TAB4",#N/A,TRUE,"GENERAL";"TAB5",#N/A,TRUE,"GENERAL"}</definedName>
    <definedName name="hfh_3" hidden="1">{"TAB1",#N/A,TRUE,"GENERAL";"TAB2",#N/A,TRUE,"GENERAL";"TAB3",#N/A,TRUE,"GENERAL";"TAB4",#N/A,TRUE,"GENERAL";"TAB5",#N/A,TRUE,"GENERAL"}</definedName>
    <definedName name="hfhg" hidden="1">{"TAB1",#N/A,TRUE,"GENERAL";"TAB2",#N/A,TRUE,"GENERAL";"TAB3",#N/A,TRUE,"GENERAL";"TAB4",#N/A,TRUE,"GENERAL";"TAB5",#N/A,TRUE,"GENERAL"}</definedName>
    <definedName name="hfhg_1" hidden="1">{"TAB1",#N/A,TRUE,"GENERAL";"TAB2",#N/A,TRUE,"GENERAL";"TAB3",#N/A,TRUE,"GENERAL";"TAB4",#N/A,TRUE,"GENERAL";"TAB5",#N/A,TRUE,"GENERAL"}</definedName>
    <definedName name="hfhg_2" hidden="1">{"TAB1",#N/A,TRUE,"GENERAL";"TAB2",#N/A,TRUE,"GENERAL";"TAB3",#N/A,TRUE,"GENERAL";"TAB4",#N/A,TRUE,"GENERAL";"TAB5",#N/A,TRUE,"GENERAL"}</definedName>
    <definedName name="hfhg_3" hidden="1">{"TAB1",#N/A,TRUE,"GENERAL";"TAB2",#N/A,TRUE,"GENERAL";"TAB3",#N/A,TRUE,"GENERAL";"TAB4",#N/A,TRUE,"GENERAL";"TAB5",#N/A,TRUE,"GENERAL"}</definedName>
    <definedName name="hfthr" hidden="1">{"via1",#N/A,TRUE,"general";"via2",#N/A,TRUE,"general";"via3",#N/A,TRUE,"general"}</definedName>
    <definedName name="hfthr_1" hidden="1">{"via1",#N/A,TRUE,"general";"via2",#N/A,TRUE,"general";"via3",#N/A,TRUE,"general"}</definedName>
    <definedName name="hfthr_2" hidden="1">{"via1",#N/A,TRUE,"general";"via2",#N/A,TRUE,"general";"via3",#N/A,TRUE,"general"}</definedName>
    <definedName name="hfthr_3" hidden="1">{"via1",#N/A,TRUE,"general";"via2",#N/A,TRUE,"general";"via3",#N/A,TRUE,"general"}</definedName>
    <definedName name="hg" hidden="1">{"via1",#N/A,TRUE,"general";"via2",#N/A,TRUE,"general";"via3",#N/A,TRUE,"general"}</definedName>
    <definedName name="hg_1" hidden="1">{"via1",#N/A,TRUE,"general";"via2",#N/A,TRUE,"general";"via3",#N/A,TRUE,"general"}</definedName>
    <definedName name="hg_2" hidden="1">{"via1",#N/A,TRUE,"general";"via2",#N/A,TRUE,"general";"via3",#N/A,TRUE,"general"}</definedName>
    <definedName name="hg_3" hidden="1">{"via1",#N/A,TRUE,"general";"via2",#N/A,TRUE,"general";"via3",#N/A,TRUE,"general"}</definedName>
    <definedName name="HGFH" hidden="1">{"via1",#N/A,TRUE,"general";"via2",#N/A,TRUE,"general";"via3",#N/A,TRUE,"general"}</definedName>
    <definedName name="HGFH_1" hidden="1">{"via1",#N/A,TRUE,"general";"via2",#N/A,TRUE,"general";"via3",#N/A,TRUE,"general"}</definedName>
    <definedName name="HGFH_2" hidden="1">{"via1",#N/A,TRUE,"general";"via2",#N/A,TRUE,"general";"via3",#N/A,TRUE,"general"}</definedName>
    <definedName name="HGFH_3" hidden="1">{"via1",#N/A,TRUE,"general";"via2",#N/A,TRUE,"general";"via3",#N/A,TRUE,"general"}</definedName>
    <definedName name="hgfhty" hidden="1">{"via1",#N/A,TRUE,"general";"via2",#N/A,TRUE,"general";"via3",#N/A,TRUE,"general"}</definedName>
    <definedName name="hgfhty_1" hidden="1">{"via1",#N/A,TRUE,"general";"via2",#N/A,TRUE,"general";"via3",#N/A,TRUE,"general"}</definedName>
    <definedName name="hgfhty_2" hidden="1">{"via1",#N/A,TRUE,"general";"via2",#N/A,TRUE,"general";"via3",#N/A,TRUE,"general"}</definedName>
    <definedName name="hgfhty_3" hidden="1">{"via1",#N/A,TRUE,"general";"via2",#N/A,TRUE,"general";"via3",#N/A,TRUE,"general"}</definedName>
    <definedName name="HGHFH7" hidden="1">{"TAB1",#N/A,TRUE,"GENERAL";"TAB2",#N/A,TRUE,"GENERAL";"TAB3",#N/A,TRUE,"GENERAL";"TAB4",#N/A,TRUE,"GENERAL";"TAB5",#N/A,TRUE,"GENERAL"}</definedName>
    <definedName name="HGHFH7_1" hidden="1">{"TAB1",#N/A,TRUE,"GENERAL";"TAB2",#N/A,TRUE,"GENERAL";"TAB3",#N/A,TRUE,"GENERAL";"TAB4",#N/A,TRUE,"GENERAL";"TAB5",#N/A,TRUE,"GENERAL"}</definedName>
    <definedName name="HGHFH7_2" hidden="1">{"TAB1",#N/A,TRUE,"GENERAL";"TAB2",#N/A,TRUE,"GENERAL";"TAB3",#N/A,TRUE,"GENERAL";"TAB4",#N/A,TRUE,"GENERAL";"TAB5",#N/A,TRUE,"GENERAL"}</definedName>
    <definedName name="HGHFH7_3" hidden="1">{"TAB1",#N/A,TRUE,"GENERAL";"TAB2",#N/A,TRUE,"GENERAL";"TAB3",#N/A,TRUE,"GENERAL";"TAB4",#N/A,TRUE,"GENERAL";"TAB5",#N/A,TRUE,"GENERAL"}</definedName>
    <definedName name="hghhj" hidden="1">{"TAB1",#N/A,TRUE,"GENERAL";"TAB2",#N/A,TRUE,"GENERAL";"TAB3",#N/A,TRUE,"GENERAL";"TAB4",#N/A,TRUE,"GENERAL";"TAB5",#N/A,TRUE,"GENERAL"}</definedName>
    <definedName name="hghhj_1" hidden="1">{"TAB1",#N/A,TRUE,"GENERAL";"TAB2",#N/A,TRUE,"GENERAL";"TAB3",#N/A,TRUE,"GENERAL";"TAB4",#N/A,TRUE,"GENERAL";"TAB5",#N/A,TRUE,"GENERAL"}</definedName>
    <definedName name="hghhj_2" hidden="1">{"TAB1",#N/A,TRUE,"GENERAL";"TAB2",#N/A,TRUE,"GENERAL";"TAB3",#N/A,TRUE,"GENERAL";"TAB4",#N/A,TRUE,"GENERAL";"TAB5",#N/A,TRUE,"GENERAL"}</definedName>
    <definedName name="hghhj_3" hidden="1">{"TAB1",#N/A,TRUE,"GENERAL";"TAB2",#N/A,TRUE,"GENERAL";"TAB3",#N/A,TRUE,"GENERAL";"TAB4",#N/A,TRUE,"GENERAL";"TAB5",#N/A,TRUE,"GENERAL"}</definedName>
    <definedName name="hghydj" hidden="1">{"via1",#N/A,TRUE,"general";"via2",#N/A,TRUE,"general";"via3",#N/A,TRUE,"general"}</definedName>
    <definedName name="hghydj_1" hidden="1">{"via1",#N/A,TRUE,"general";"via2",#N/A,TRUE,"general";"via3",#N/A,TRUE,"general"}</definedName>
    <definedName name="hghydj_2" hidden="1">{"via1",#N/A,TRUE,"general";"via2",#N/A,TRUE,"general";"via3",#N/A,TRUE,"general"}</definedName>
    <definedName name="hghydj_3" hidden="1">{"via1",#N/A,TRUE,"general";"via2",#N/A,TRUE,"general";"via3",#N/A,TRUE,"general"}</definedName>
    <definedName name="hgjfjw" hidden="1">{"via1",#N/A,TRUE,"general";"via2",#N/A,TRUE,"general";"via3",#N/A,TRUE,"general"}</definedName>
    <definedName name="hgjfjw_1" hidden="1">{"via1",#N/A,TRUE,"general";"via2",#N/A,TRUE,"general";"via3",#N/A,TRUE,"general"}</definedName>
    <definedName name="hgjfjw_2" hidden="1">{"via1",#N/A,TRUE,"general";"via2",#N/A,TRUE,"general";"via3",#N/A,TRUE,"general"}</definedName>
    <definedName name="hgjfjw_3" hidden="1">{"via1",#N/A,TRUE,"general";"via2",#N/A,TRUE,"general";"via3",#N/A,TRUE,"general"}</definedName>
    <definedName name="HGJG" hidden="1">{"TAB1",#N/A,TRUE,"GENERAL";"TAB2",#N/A,TRUE,"GENERAL";"TAB3",#N/A,TRUE,"GENERAL";"TAB4",#N/A,TRUE,"GENERAL";"TAB5",#N/A,TRUE,"GENERAL"}</definedName>
    <definedName name="HGJG_1" hidden="1">{"TAB1",#N/A,TRUE,"GENERAL";"TAB2",#N/A,TRUE,"GENERAL";"TAB3",#N/A,TRUE,"GENERAL";"TAB4",#N/A,TRUE,"GENERAL";"TAB5",#N/A,TRUE,"GENERAL"}</definedName>
    <definedName name="HGJG_2" hidden="1">{"TAB1",#N/A,TRUE,"GENERAL";"TAB2",#N/A,TRUE,"GENERAL";"TAB3",#N/A,TRUE,"GENERAL";"TAB4",#N/A,TRUE,"GENERAL";"TAB5",#N/A,TRUE,"GENERAL"}</definedName>
    <definedName name="HGJG_3" hidden="1">{"TAB1",#N/A,TRUE,"GENERAL";"TAB2",#N/A,TRUE,"GENERAL";"TAB3",#N/A,TRUE,"GENERAL";"TAB4",#N/A,TRUE,"GENERAL";"TAB5",#N/A,TRUE,"GENERAL"}</definedName>
    <definedName name="hh">[2]!ERR</definedName>
    <definedName name="hhh" hidden="1">{"TAB1",#N/A,TRUE,"GENERAL";"TAB2",#N/A,TRUE,"GENERAL";"TAB3",#N/A,TRUE,"GENERAL";"TAB4",#N/A,TRUE,"GENERAL";"TAB5",#N/A,TRUE,"GENERAL"}</definedName>
    <definedName name="hhh_1" hidden="1">{"TAB1",#N/A,TRUE,"GENERAL";"TAB2",#N/A,TRUE,"GENERAL";"TAB3",#N/A,TRUE,"GENERAL";"TAB4",#N/A,TRUE,"GENERAL";"TAB5",#N/A,TRUE,"GENERAL"}</definedName>
    <definedName name="hhh_2" hidden="1">{"TAB1",#N/A,TRUE,"GENERAL";"TAB2",#N/A,TRUE,"GENERAL";"TAB3",#N/A,TRUE,"GENERAL";"TAB4",#N/A,TRUE,"GENERAL";"TAB5",#N/A,TRUE,"GENERAL"}</definedName>
    <definedName name="hhh_3" hidden="1">{"TAB1",#N/A,TRUE,"GENERAL";"TAB2",#N/A,TRUE,"GENERAL";"TAB3",#N/A,TRUE,"GENERAL";"TAB4",#N/A,TRUE,"GENERAL";"TAB5",#N/A,TRUE,"GENERAL"}</definedName>
    <definedName name="hhhhhh" hidden="1">{"via1",#N/A,TRUE,"general";"via2",#N/A,TRUE,"general";"via3",#N/A,TRUE,"general"}</definedName>
    <definedName name="hhhhhh_1" hidden="1">{"via1",#N/A,TRUE,"general";"via2",#N/A,TRUE,"general";"via3",#N/A,TRUE,"general"}</definedName>
    <definedName name="hhhhhh_2" hidden="1">{"via1",#N/A,TRUE,"general";"via2",#N/A,TRUE,"general";"via3",#N/A,TRUE,"general"}</definedName>
    <definedName name="hhhhhh_3" hidden="1">{"via1",#N/A,TRUE,"general";"via2",#N/A,TRUE,"general";"via3",#N/A,TRUE,"general"}</definedName>
    <definedName name="hhhhhho" hidden="1">{"TAB1",#N/A,TRUE,"GENERAL";"TAB2",#N/A,TRUE,"GENERAL";"TAB3",#N/A,TRUE,"GENERAL";"TAB4",#N/A,TRUE,"GENERAL";"TAB5",#N/A,TRUE,"GENERAL"}</definedName>
    <definedName name="hhhhhho_1" hidden="1">{"TAB1",#N/A,TRUE,"GENERAL";"TAB2",#N/A,TRUE,"GENERAL";"TAB3",#N/A,TRUE,"GENERAL";"TAB4",#N/A,TRUE,"GENERAL";"TAB5",#N/A,TRUE,"GENERAL"}</definedName>
    <definedName name="hhhhhho_2" hidden="1">{"TAB1",#N/A,TRUE,"GENERAL";"TAB2",#N/A,TRUE,"GENERAL";"TAB3",#N/A,TRUE,"GENERAL";"TAB4",#N/A,TRUE,"GENERAL";"TAB5",#N/A,TRUE,"GENERAL"}</definedName>
    <definedName name="hhhhhho_3" hidden="1">{"TAB1",#N/A,TRUE,"GENERAL";"TAB2",#N/A,TRUE,"GENERAL";"TAB3",#N/A,TRUE,"GENERAL";"TAB4",#N/A,TRUE,"GENERAL";"TAB5",#N/A,TRUE,"GENERAL"}</definedName>
    <definedName name="hhhhhpy" hidden="1">{"TAB1",#N/A,TRUE,"GENERAL";"TAB2",#N/A,TRUE,"GENERAL";"TAB3",#N/A,TRUE,"GENERAL";"TAB4",#N/A,TRUE,"GENERAL";"TAB5",#N/A,TRUE,"GENERAL"}</definedName>
    <definedName name="hhhhhpy_1" hidden="1">{"TAB1",#N/A,TRUE,"GENERAL";"TAB2",#N/A,TRUE,"GENERAL";"TAB3",#N/A,TRUE,"GENERAL";"TAB4",#N/A,TRUE,"GENERAL";"TAB5",#N/A,TRUE,"GENERAL"}</definedName>
    <definedName name="hhhhhpy_2" hidden="1">{"TAB1",#N/A,TRUE,"GENERAL";"TAB2",#N/A,TRUE,"GENERAL";"TAB3",#N/A,TRUE,"GENERAL";"TAB4",#N/A,TRUE,"GENERAL";"TAB5",#N/A,TRUE,"GENERAL"}</definedName>
    <definedName name="hhhhhpy_3" hidden="1">{"TAB1",#N/A,TRUE,"GENERAL";"TAB2",#N/A,TRUE,"GENERAL";"TAB3",#N/A,TRUE,"GENERAL";"TAB4",#N/A,TRUE,"GENERAL";"TAB5",#N/A,TRUE,"GENERAL"}</definedName>
    <definedName name="hhhhth" hidden="1">{"via1",#N/A,TRUE,"general";"via2",#N/A,TRUE,"general";"via3",#N/A,TRUE,"general"}</definedName>
    <definedName name="hhhhth_1" hidden="1">{"via1",#N/A,TRUE,"general";"via2",#N/A,TRUE,"general";"via3",#N/A,TRUE,"general"}</definedName>
    <definedName name="hhhhth_2" hidden="1">{"via1",#N/A,TRUE,"general";"via2",#N/A,TRUE,"general";"via3",#N/A,TRUE,"general"}</definedName>
    <definedName name="hhhhth_3" hidden="1">{"via1",#N/A,TRUE,"general";"via2",#N/A,TRUE,"general";"via3",#N/A,TRUE,"general"}</definedName>
    <definedName name="hhhyhyh" hidden="1">{"TAB1",#N/A,TRUE,"GENERAL";"TAB2",#N/A,TRUE,"GENERAL";"TAB3",#N/A,TRUE,"GENERAL";"TAB4",#N/A,TRUE,"GENERAL";"TAB5",#N/A,TRUE,"GENERAL"}</definedName>
    <definedName name="hhhyhyh_1" hidden="1">{"TAB1",#N/A,TRUE,"GENERAL";"TAB2",#N/A,TRUE,"GENERAL";"TAB3",#N/A,TRUE,"GENERAL";"TAB4",#N/A,TRUE,"GENERAL";"TAB5",#N/A,TRUE,"GENERAL"}</definedName>
    <definedName name="hhhyhyh_2" hidden="1">{"TAB1",#N/A,TRUE,"GENERAL";"TAB2",#N/A,TRUE,"GENERAL";"TAB3",#N/A,TRUE,"GENERAL";"TAB4",#N/A,TRUE,"GENERAL";"TAB5",#N/A,TRUE,"GENERAL"}</definedName>
    <definedName name="hhhyhyh_3" hidden="1">{"TAB1",#N/A,TRUE,"GENERAL";"TAB2",#N/A,TRUE,"GENERAL";"TAB3",#N/A,TRUE,"GENERAL";"TAB4",#N/A,TRUE,"GENERAL";"TAB5",#N/A,TRUE,"GENERAL"}</definedName>
    <definedName name="hhtrhreh" hidden="1">{"via1",#N/A,TRUE,"general";"via2",#N/A,TRUE,"general";"via3",#N/A,TRUE,"general"}</definedName>
    <definedName name="hhtrhreh_1" hidden="1">{"via1",#N/A,TRUE,"general";"via2",#N/A,TRUE,"general";"via3",#N/A,TRUE,"general"}</definedName>
    <definedName name="hhtrhreh_2" hidden="1">{"via1",#N/A,TRUE,"general";"via2",#N/A,TRUE,"general";"via3",#N/A,TRUE,"general"}</definedName>
    <definedName name="hhtrhreh_3" hidden="1">{"via1",#N/A,TRUE,"general";"via2",#N/A,TRUE,"general";"via3",#N/A,TRUE,"general"}</definedName>
    <definedName name="Hid">'[7]Interc de Hidr.'!$E$1:$E$65536</definedName>
    <definedName name="hij" localSheetId="8">[33]!absc</definedName>
    <definedName name="hij" localSheetId="9">[33]!absc</definedName>
    <definedName name="hij" localSheetId="11">[33]!absc</definedName>
    <definedName name="hij" localSheetId="10">[33]!absc</definedName>
    <definedName name="hij" localSheetId="15">[33]!absc</definedName>
    <definedName name="hij" localSheetId="16">[33]!absc</definedName>
    <definedName name="hij" localSheetId="17">[33]!absc</definedName>
    <definedName name="hij" localSheetId="18">[33]!absc</definedName>
    <definedName name="hij" localSheetId="19">[33]!absc</definedName>
    <definedName name="hij" localSheetId="13">[33]!absc</definedName>
    <definedName name="hij" localSheetId="4">[33]!absc</definedName>
    <definedName name="hij" localSheetId="3">[33]!absc</definedName>
    <definedName name="hij">[33]!absc</definedName>
    <definedName name="hjfg" hidden="1">{"via1",#N/A,TRUE,"general";"via2",#N/A,TRUE,"general";"via3",#N/A,TRUE,"general"}</definedName>
    <definedName name="hjfg_1" hidden="1">{"via1",#N/A,TRUE,"general";"via2",#N/A,TRUE,"general";"via3",#N/A,TRUE,"general"}</definedName>
    <definedName name="hjfg_2" hidden="1">{"via1",#N/A,TRUE,"general";"via2",#N/A,TRUE,"general";"via3",#N/A,TRUE,"general"}</definedName>
    <definedName name="hjfg_3" hidden="1">{"via1",#N/A,TRUE,"general";"via2",#N/A,TRUE,"general";"via3",#N/A,TRUE,"general"}</definedName>
    <definedName name="hjgh" hidden="1">{"TAB1",#N/A,TRUE,"GENERAL";"TAB2",#N/A,TRUE,"GENERAL";"TAB3",#N/A,TRUE,"GENERAL";"TAB4",#N/A,TRUE,"GENERAL";"TAB5",#N/A,TRUE,"GENERAL"}</definedName>
    <definedName name="hjgh_1" hidden="1">{"TAB1",#N/A,TRUE,"GENERAL";"TAB2",#N/A,TRUE,"GENERAL";"TAB3",#N/A,TRUE,"GENERAL";"TAB4",#N/A,TRUE,"GENERAL";"TAB5",#N/A,TRUE,"GENERAL"}</definedName>
    <definedName name="hjgh_2" hidden="1">{"TAB1",#N/A,TRUE,"GENERAL";"TAB2",#N/A,TRUE,"GENERAL";"TAB3",#N/A,TRUE,"GENERAL";"TAB4",#N/A,TRUE,"GENERAL";"TAB5",#N/A,TRUE,"GENERAL"}</definedName>
    <definedName name="hjgh_3" hidden="1">{"TAB1",#N/A,TRUE,"GENERAL";"TAB2",#N/A,TRUE,"GENERAL";"TAB3",#N/A,TRUE,"GENERAL";"TAB4",#N/A,TRUE,"GENERAL";"TAB5",#N/A,TRUE,"GENERAL"}</definedName>
    <definedName name="hjghj" hidden="1">{"TAB1",#N/A,TRUE,"GENERAL";"TAB2",#N/A,TRUE,"GENERAL";"TAB3",#N/A,TRUE,"GENERAL";"TAB4",#N/A,TRUE,"GENERAL";"TAB5",#N/A,TRUE,"GENERAL"}</definedName>
    <definedName name="hjghj_1" hidden="1">{"TAB1",#N/A,TRUE,"GENERAL";"TAB2",#N/A,TRUE,"GENERAL";"TAB3",#N/A,TRUE,"GENERAL";"TAB4",#N/A,TRUE,"GENERAL";"TAB5",#N/A,TRUE,"GENERAL"}</definedName>
    <definedName name="hjghj_2" hidden="1">{"TAB1",#N/A,TRUE,"GENERAL";"TAB2",#N/A,TRUE,"GENERAL";"TAB3",#N/A,TRUE,"GENERAL";"TAB4",#N/A,TRUE,"GENERAL";"TAB5",#N/A,TRUE,"GENERAL"}</definedName>
    <definedName name="hjghj_3" hidden="1">{"TAB1",#N/A,TRUE,"GENERAL";"TAB2",#N/A,TRUE,"GENERAL";"TAB3",#N/A,TRUE,"GENERAL";"TAB4",#N/A,TRUE,"GENERAL";"TAB5",#N/A,TRUE,"GENERAL"}</definedName>
    <definedName name="hjhjhg" hidden="1">{"TAB1",#N/A,TRUE,"GENERAL";"TAB2",#N/A,TRUE,"GENERAL";"TAB3",#N/A,TRUE,"GENERAL";"TAB4",#N/A,TRUE,"GENERAL";"TAB5",#N/A,TRUE,"GENERAL"}</definedName>
    <definedName name="hjhjhg_1" hidden="1">{"TAB1",#N/A,TRUE,"GENERAL";"TAB2",#N/A,TRUE,"GENERAL";"TAB3",#N/A,TRUE,"GENERAL";"TAB4",#N/A,TRUE,"GENERAL";"TAB5",#N/A,TRUE,"GENERAL"}</definedName>
    <definedName name="hjhjhg_2" hidden="1">{"TAB1",#N/A,TRUE,"GENERAL";"TAB2",#N/A,TRUE,"GENERAL";"TAB3",#N/A,TRUE,"GENERAL";"TAB4",#N/A,TRUE,"GENERAL";"TAB5",#N/A,TRUE,"GENERAL"}</definedName>
    <definedName name="hjhjhg_3" hidden="1">{"TAB1",#N/A,TRUE,"GENERAL";"TAB2",#N/A,TRUE,"GENERAL";"TAB3",#N/A,TRUE,"GENERAL";"TAB4",#N/A,TRUE,"GENERAL";"TAB5",#N/A,TRUE,"GENERAL"}</definedName>
    <definedName name="HJKH" hidden="1">{"via1",#N/A,TRUE,"general";"via2",#N/A,TRUE,"general";"via3",#N/A,TRUE,"general"}</definedName>
    <definedName name="HJKH_1" hidden="1">{"via1",#N/A,TRUE,"general";"via2",#N/A,TRUE,"general";"via3",#N/A,TRUE,"general"}</definedName>
    <definedName name="HJKH_2" hidden="1">{"via1",#N/A,TRUE,"general";"via2",#N/A,TRUE,"general";"via3",#N/A,TRUE,"general"}</definedName>
    <definedName name="HJKH_3" hidden="1">{"via1",#N/A,TRUE,"general";"via2",#N/A,TRUE,"general";"via3",#N/A,TRUE,"general"}</definedName>
    <definedName name="hjkjk" hidden="1">{"via1",#N/A,TRUE,"general";"via2",#N/A,TRUE,"general";"via3",#N/A,TRUE,"general"}</definedName>
    <definedName name="hjkjk_1" hidden="1">{"via1",#N/A,TRUE,"general";"via2",#N/A,TRUE,"general";"via3",#N/A,TRUE,"general"}</definedName>
    <definedName name="hjkjk_2" hidden="1">{"via1",#N/A,TRUE,"general";"via2",#N/A,TRUE,"general";"via3",#N/A,TRUE,"general"}</definedName>
    <definedName name="hjkjk_3" hidden="1">{"via1",#N/A,TRUE,"general";"via2",#N/A,TRUE,"general";"via3",#N/A,TRUE,"general"}</definedName>
    <definedName name="HK">[2]!ERR</definedName>
    <definedName name="hn" hidden="1">{"TAB1",#N/A,TRUE,"GENERAL";"TAB2",#N/A,TRUE,"GENERAL";"TAB3",#N/A,TRUE,"GENERAL";"TAB4",#N/A,TRUE,"GENERAL";"TAB5",#N/A,TRUE,"GENERAL"}</definedName>
    <definedName name="hn_1" hidden="1">{"TAB1",#N/A,TRUE,"GENERAL";"TAB2",#N/A,TRUE,"GENERAL";"TAB3",#N/A,TRUE,"GENERAL";"TAB4",#N/A,TRUE,"GENERAL";"TAB5",#N/A,TRUE,"GENERAL"}</definedName>
    <definedName name="hn_2" hidden="1">{"TAB1",#N/A,TRUE,"GENERAL";"TAB2",#N/A,TRUE,"GENERAL";"TAB3",#N/A,TRUE,"GENERAL";"TAB4",#N/A,TRUE,"GENERAL";"TAB5",#N/A,TRUE,"GENERAL"}</definedName>
    <definedName name="hn_3" hidden="1">{"TAB1",#N/A,TRUE,"GENERAL";"TAB2",#N/A,TRUE,"GENERAL";"TAB3",#N/A,TRUE,"GENERAL";"TAB4",#N/A,TRUE,"GENERAL";"TAB5",#N/A,TRUE,"GENERAL"}</definedName>
    <definedName name="HOJA1">#REF!</definedName>
    <definedName name="horat">'[7]Itemes Renovación'!#REF!</definedName>
    <definedName name="hreer" hidden="1">{"TAB1",#N/A,TRUE,"GENERAL";"TAB2",#N/A,TRUE,"GENERAL";"TAB3",#N/A,TRUE,"GENERAL";"TAB4",#N/A,TRUE,"GENERAL";"TAB5",#N/A,TRUE,"GENERAL"}</definedName>
    <definedName name="hreer_1" hidden="1">{"TAB1",#N/A,TRUE,"GENERAL";"TAB2",#N/A,TRUE,"GENERAL";"TAB3",#N/A,TRUE,"GENERAL";"TAB4",#N/A,TRUE,"GENERAL";"TAB5",#N/A,TRUE,"GENERAL"}</definedName>
    <definedName name="hreer_2" hidden="1">{"TAB1",#N/A,TRUE,"GENERAL";"TAB2",#N/A,TRUE,"GENERAL";"TAB3",#N/A,TRUE,"GENERAL";"TAB4",#N/A,TRUE,"GENERAL";"TAB5",#N/A,TRUE,"GENERAL"}</definedName>
    <definedName name="hreer_3" hidden="1">{"TAB1",#N/A,TRUE,"GENERAL";"TAB2",#N/A,TRUE,"GENERAL";"TAB3",#N/A,TRUE,"GENERAL";"TAB4",#N/A,TRUE,"GENERAL";"TAB5",#N/A,TRUE,"GENERAL"}</definedName>
    <definedName name="hrhth" hidden="1">{"TAB1",#N/A,TRUE,"GENERAL";"TAB2",#N/A,TRUE,"GENERAL";"TAB3",#N/A,TRUE,"GENERAL";"TAB4",#N/A,TRUE,"GENERAL";"TAB5",#N/A,TRUE,"GENERAL"}</definedName>
    <definedName name="hrhth_1" hidden="1">{"TAB1",#N/A,TRUE,"GENERAL";"TAB2",#N/A,TRUE,"GENERAL";"TAB3",#N/A,TRUE,"GENERAL";"TAB4",#N/A,TRUE,"GENERAL";"TAB5",#N/A,TRUE,"GENERAL"}</definedName>
    <definedName name="hrhth_2" hidden="1">{"TAB1",#N/A,TRUE,"GENERAL";"TAB2",#N/A,TRUE,"GENERAL";"TAB3",#N/A,TRUE,"GENERAL";"TAB4",#N/A,TRUE,"GENERAL";"TAB5",#N/A,TRUE,"GENERAL"}</definedName>
    <definedName name="hrhth_3" hidden="1">{"TAB1",#N/A,TRUE,"GENERAL";"TAB2",#N/A,TRUE,"GENERAL";"TAB3",#N/A,TRUE,"GENERAL";"TAB4",#N/A,TRUE,"GENERAL";"TAB5",#N/A,TRUE,"GENERAL"}</definedName>
    <definedName name="hrthtrh" hidden="1">{"TAB1",#N/A,TRUE,"GENERAL";"TAB2",#N/A,TRUE,"GENERAL";"TAB3",#N/A,TRUE,"GENERAL";"TAB4",#N/A,TRUE,"GENERAL";"TAB5",#N/A,TRUE,"GENERAL"}</definedName>
    <definedName name="hrthtrh_1" hidden="1">{"TAB1",#N/A,TRUE,"GENERAL";"TAB2",#N/A,TRUE,"GENERAL";"TAB3",#N/A,TRUE,"GENERAL";"TAB4",#N/A,TRUE,"GENERAL";"TAB5",#N/A,TRUE,"GENERAL"}</definedName>
    <definedName name="hrthtrh_2" hidden="1">{"TAB1",#N/A,TRUE,"GENERAL";"TAB2",#N/A,TRUE,"GENERAL";"TAB3",#N/A,TRUE,"GENERAL";"TAB4",#N/A,TRUE,"GENERAL";"TAB5",#N/A,TRUE,"GENERAL"}</definedName>
    <definedName name="hrthtrh_3" hidden="1">{"TAB1",#N/A,TRUE,"GENERAL";"TAB2",#N/A,TRUE,"GENERAL";"TAB3",#N/A,TRUE,"GENERAL";"TAB4",#N/A,TRUE,"GENERAL";"TAB5",#N/A,TRUE,"GENERAL"}</definedName>
    <definedName name="hsfg" hidden="1">{"via1",#N/A,TRUE,"general";"via2",#N/A,TRUE,"general";"via3",#N/A,TRUE,"general"}</definedName>
    <definedName name="hsfg_1" hidden="1">{"via1",#N/A,TRUE,"general";"via2",#N/A,TRUE,"general";"via3",#N/A,TRUE,"general"}</definedName>
    <definedName name="hsfg_2" hidden="1">{"via1",#N/A,TRUE,"general";"via2",#N/A,TRUE,"general";"via3",#N/A,TRUE,"general"}</definedName>
    <definedName name="hsfg_3" hidden="1">{"via1",#N/A,TRUE,"general";"via2",#N/A,TRUE,"general";"via3",#N/A,TRUE,"general"}</definedName>
    <definedName name="hthdrf" hidden="1">{"TAB1",#N/A,TRUE,"GENERAL";"TAB2",#N/A,TRUE,"GENERAL";"TAB3",#N/A,TRUE,"GENERAL";"TAB4",#N/A,TRUE,"GENERAL";"TAB5",#N/A,TRUE,"GENERAL"}</definedName>
    <definedName name="hthdrf_1" hidden="1">{"TAB1",#N/A,TRUE,"GENERAL";"TAB2",#N/A,TRUE,"GENERAL";"TAB3",#N/A,TRUE,"GENERAL";"TAB4",#N/A,TRUE,"GENERAL";"TAB5",#N/A,TRUE,"GENERAL"}</definedName>
    <definedName name="hthdrf_2" hidden="1">{"TAB1",#N/A,TRUE,"GENERAL";"TAB2",#N/A,TRUE,"GENERAL";"TAB3",#N/A,TRUE,"GENERAL";"TAB4",#N/A,TRUE,"GENERAL";"TAB5",#N/A,TRUE,"GENERAL"}</definedName>
    <definedName name="hthdrf_3" hidden="1">{"TAB1",#N/A,TRUE,"GENERAL";"TAB2",#N/A,TRUE,"GENERAL";"TAB3",#N/A,TRUE,"GENERAL";"TAB4",#N/A,TRUE,"GENERAL";"TAB5",#N/A,TRUE,"GENERAL"}</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tryrt7_1" hidden="1">{"via1",#N/A,TRUE,"general";"via2",#N/A,TRUE,"general";"via3",#N/A,TRUE,"general"}</definedName>
    <definedName name="htryrt7_2" hidden="1">{"via1",#N/A,TRUE,"general";"via2",#N/A,TRUE,"general";"via3",#N/A,TRUE,"general"}</definedName>
    <definedName name="htryrt7_3" hidden="1">{"via1",#N/A,TRUE,"general";"via2",#N/A,TRUE,"general";"via3",#N/A,TRUE,"general"}</definedName>
    <definedName name="hyhjop" hidden="1">{"TAB1",#N/A,TRUE,"GENERAL";"TAB2",#N/A,TRUE,"GENERAL";"TAB3",#N/A,TRUE,"GENERAL";"TAB4",#N/A,TRUE,"GENERAL";"TAB5",#N/A,TRUE,"GENERAL"}</definedName>
    <definedName name="hyhjop_1" hidden="1">{"TAB1",#N/A,TRUE,"GENERAL";"TAB2",#N/A,TRUE,"GENERAL";"TAB3",#N/A,TRUE,"GENERAL";"TAB4",#N/A,TRUE,"GENERAL";"TAB5",#N/A,TRUE,"GENERAL"}</definedName>
    <definedName name="hyhjop_2" hidden="1">{"TAB1",#N/A,TRUE,"GENERAL";"TAB2",#N/A,TRUE,"GENERAL";"TAB3",#N/A,TRUE,"GENERAL";"TAB4",#N/A,TRUE,"GENERAL";"TAB5",#N/A,TRUE,"GENERAL"}</definedName>
    <definedName name="hyhjop_3" hidden="1">{"TAB1",#N/A,TRUE,"GENERAL";"TAB2",#N/A,TRUE,"GENERAL";"TAB3",#N/A,TRUE,"GENERAL";"TAB4",#N/A,TRUE,"GENERAL";"TAB5",#N/A,TRUE,"GENERAL"}</definedName>
    <definedName name="hyhyh" hidden="1">{"TAB1",#N/A,TRUE,"GENERAL";"TAB2",#N/A,TRUE,"GENERAL";"TAB3",#N/A,TRUE,"GENERAL";"TAB4",#N/A,TRUE,"GENERAL";"TAB5",#N/A,TRUE,"GENERAL"}</definedName>
    <definedName name="hyhyh_1" hidden="1">{"TAB1",#N/A,TRUE,"GENERAL";"TAB2",#N/A,TRUE,"GENERAL";"TAB3",#N/A,TRUE,"GENERAL";"TAB4",#N/A,TRUE,"GENERAL";"TAB5",#N/A,TRUE,"GENERAL"}</definedName>
    <definedName name="hyhyh_2" hidden="1">{"TAB1",#N/A,TRUE,"GENERAL";"TAB2",#N/A,TRUE,"GENERAL";"TAB3",#N/A,TRUE,"GENERAL";"TAB4",#N/A,TRUE,"GENERAL";"TAB5",#N/A,TRUE,"GENERAL"}</definedName>
    <definedName name="hyhyh_3" hidden="1">{"TAB1",#N/A,TRUE,"GENERAL";"TAB2",#N/A,TRUE,"GENERAL";"TAB3",#N/A,TRUE,"GENERAL";"TAB4",#N/A,TRUE,"GENERAL";"TAB5",#N/A,TRUE,"GENERAL"}</definedName>
    <definedName name="HYSTER">#REF!</definedName>
    <definedName name="hytirs" hidden="1">{"via1",#N/A,TRUE,"general";"via2",#N/A,TRUE,"general";"via3",#N/A,TRUE,"general"}</definedName>
    <definedName name="hytirs_1" hidden="1">{"via1",#N/A,TRUE,"general";"via2",#N/A,TRUE,"general";"via3",#N/A,TRUE,"general"}</definedName>
    <definedName name="hytirs_2" hidden="1">{"via1",#N/A,TRUE,"general";"via2",#N/A,TRUE,"general";"via3",#N/A,TRUE,"general"}</definedName>
    <definedName name="hytirs_3" hidden="1">{"via1",#N/A,TRUE,"general";"via2",#N/A,TRUE,"general";"via3",#N/A,TRUE,"general"}</definedName>
    <definedName name="I">#REF!</definedName>
    <definedName name="i8i" hidden="1">{"TAB1",#N/A,TRUE,"GENERAL";"TAB2",#N/A,TRUE,"GENERAL";"TAB3",#N/A,TRUE,"GENERAL";"TAB4",#N/A,TRUE,"GENERAL";"TAB5",#N/A,TRUE,"GENERAL"}</definedName>
    <definedName name="i8i_1" hidden="1">{"TAB1",#N/A,TRUE,"GENERAL";"TAB2",#N/A,TRUE,"GENERAL";"TAB3",#N/A,TRUE,"GENERAL";"TAB4",#N/A,TRUE,"GENERAL";"TAB5",#N/A,TRUE,"GENERAL"}</definedName>
    <definedName name="i8i_2" hidden="1">{"TAB1",#N/A,TRUE,"GENERAL";"TAB2",#N/A,TRUE,"GENERAL";"TAB3",#N/A,TRUE,"GENERAL";"TAB4",#N/A,TRUE,"GENERAL";"TAB5",#N/A,TRUE,"GENERAL"}</definedName>
    <definedName name="i8i_3" hidden="1">{"TAB1",#N/A,TRUE,"GENERAL";"TAB2",#N/A,TRUE,"GENERAL";"TAB3",#N/A,TRUE,"GENERAL";"TAB4",#N/A,TRUE,"GENERAL";"TAB5",#N/A,TRUE,"GENERAL"}</definedName>
    <definedName name="ID">[2]!ERR</definedName>
    <definedName name="iglesia">#REF!</definedName>
    <definedName name="ii" hidden="1">{"TAB1",#N/A,TRUE,"GENERAL";"TAB2",#N/A,TRUE,"GENERAL";"TAB3",#N/A,TRUE,"GENERAL";"TAB4",#N/A,TRUE,"GENERAL";"TAB5",#N/A,TRUE,"GENERAL"}</definedName>
    <definedName name="ii_1" hidden="1">{"TAB1",#N/A,TRUE,"GENERAL";"TAB2",#N/A,TRUE,"GENERAL";"TAB3",#N/A,TRUE,"GENERAL";"TAB4",#N/A,TRUE,"GENERAL";"TAB5",#N/A,TRUE,"GENERAL"}</definedName>
    <definedName name="ii_2" hidden="1">{"TAB1",#N/A,TRUE,"GENERAL";"TAB2",#N/A,TRUE,"GENERAL";"TAB3",#N/A,TRUE,"GENERAL";"TAB4",#N/A,TRUE,"GENERAL";"TAB5",#N/A,TRUE,"GENERAL"}</definedName>
    <definedName name="ii_3" hidden="1">{"TAB1",#N/A,TRUE,"GENERAL";"TAB2",#N/A,TRUE,"GENERAL";"TAB3",#N/A,TRUE,"GENERAL";"TAB4",#N/A,TRUE,"GENERAL";"TAB5",#N/A,TRUE,"GENERAL"}</definedName>
    <definedName name="iii" hidden="1">{"via1",#N/A,TRUE,"general";"via2",#N/A,TRUE,"general";"via3",#N/A,TRUE,"general"}</definedName>
    <definedName name="iii_1" hidden="1">{"via1",#N/A,TRUE,"general";"via2",#N/A,TRUE,"general";"via3",#N/A,TRUE,"general"}</definedName>
    <definedName name="iii_2" hidden="1">{"via1",#N/A,TRUE,"general";"via2",#N/A,TRUE,"general";"via3",#N/A,TRUE,"general"}</definedName>
    <definedName name="iii_3" hidden="1">{"via1",#N/A,TRUE,"general";"via2",#N/A,TRUE,"general";"via3",#N/A,TRUE,"general"}</definedName>
    <definedName name="iiii" hidden="1">{"via1",#N/A,TRUE,"general";"via2",#N/A,TRUE,"general";"via3",#N/A,TRUE,"general"}</definedName>
    <definedName name="iiii_1" hidden="1">{"via1",#N/A,TRUE,"general";"via2",#N/A,TRUE,"general";"via3",#N/A,TRUE,"general"}</definedName>
    <definedName name="iiii_2" hidden="1">{"via1",#N/A,TRUE,"general";"via2",#N/A,TRUE,"general";"via3",#N/A,TRUE,"general"}</definedName>
    <definedName name="iiii_3" hidden="1">{"via1",#N/A,TRUE,"general";"via2",#N/A,TRUE,"general";"via3",#N/A,TRUE,"general"}</definedName>
    <definedName name="iiiiiiik" hidden="1">{"via1",#N/A,TRUE,"general";"via2",#N/A,TRUE,"general";"via3",#N/A,TRUE,"general"}</definedName>
    <definedName name="iiiiiiik_1" hidden="1">{"via1",#N/A,TRUE,"general";"via2",#N/A,TRUE,"general";"via3",#N/A,TRUE,"general"}</definedName>
    <definedName name="iiiiiiik_2" hidden="1">{"via1",#N/A,TRUE,"general";"via2",#N/A,TRUE,"general";"via3",#N/A,TRUE,"general"}</definedName>
    <definedName name="iiiiiiik_3" hidden="1">{"via1",#N/A,TRUE,"general";"via2",#N/A,TRUE,"general";"via3",#N/A,TRUE,"general"}</definedName>
    <definedName name="iiiiuh" hidden="1">{"TAB1",#N/A,TRUE,"GENERAL";"TAB2",#N/A,TRUE,"GENERAL";"TAB3",#N/A,TRUE,"GENERAL";"TAB4",#N/A,TRUE,"GENERAL";"TAB5",#N/A,TRUE,"GENERAL"}</definedName>
    <definedName name="iiiiuh_1" hidden="1">{"TAB1",#N/A,TRUE,"GENERAL";"TAB2",#N/A,TRUE,"GENERAL";"TAB3",#N/A,TRUE,"GENERAL";"TAB4",#N/A,TRUE,"GENERAL";"TAB5",#N/A,TRUE,"GENERAL"}</definedName>
    <definedName name="iiiiuh_2" hidden="1">{"TAB1",#N/A,TRUE,"GENERAL";"TAB2",#N/A,TRUE,"GENERAL";"TAB3",#N/A,TRUE,"GENERAL";"TAB4",#N/A,TRUE,"GENERAL";"TAB5",#N/A,TRUE,"GENERAL"}</definedName>
    <definedName name="iiiiuh_3" hidden="1">{"TAB1",#N/A,TRUE,"GENERAL";"TAB2",#N/A,TRUE,"GENERAL";"TAB3",#N/A,TRUE,"GENERAL";"TAB4",#N/A,TRUE,"GENERAL";"TAB5",#N/A,TRUE,"GENERAL"}</definedName>
    <definedName name="iktgvfmu" hidden="1">{"TAB1",#N/A,TRUE,"GENERAL";"TAB2",#N/A,TRUE,"GENERAL";"TAB3",#N/A,TRUE,"GENERAL";"TAB4",#N/A,TRUE,"GENERAL";"TAB5",#N/A,TRUE,"GENERAL"}</definedName>
    <definedName name="iktgvfmu_1" hidden="1">{"TAB1",#N/A,TRUE,"GENERAL";"TAB2",#N/A,TRUE,"GENERAL";"TAB3",#N/A,TRUE,"GENERAL";"TAB4",#N/A,TRUE,"GENERAL";"TAB5",#N/A,TRUE,"GENERAL"}</definedName>
    <definedName name="iktgvfmu_2" hidden="1">{"TAB1",#N/A,TRUE,"GENERAL";"TAB2",#N/A,TRUE,"GENERAL";"TAB3",#N/A,TRUE,"GENERAL";"TAB4",#N/A,TRUE,"GENERAL";"TAB5",#N/A,TRUE,"GENERAL"}</definedName>
    <definedName name="iktgvfmu_3" hidden="1">{"TAB1",#N/A,TRUE,"GENERAL";"TAB2",#N/A,TRUE,"GENERAL";"TAB3",#N/A,TRUE,"GENERAL";"TAB4",#N/A,TRUE,"GENERAL";"TAB5",#N/A,TRUE,"GENERAL"}</definedName>
    <definedName name="IMP">[10]otros!$C$3</definedName>
    <definedName name="IMPRE">#REF!</definedName>
    <definedName name="IMPREVISTOS">'[22]Formulario N° 4'!$F$130</definedName>
    <definedName name="INDICE">#REF!</definedName>
    <definedName name="inf">#REF!</definedName>
    <definedName name="informe">#REF!</definedName>
    <definedName name="Inicio">[16]BASES!$E$26</definedName>
    <definedName name="INSU">[34]INSUMOS!$A$1:$E$65536</definedName>
    <definedName name="INSUMOS">#N/A</definedName>
    <definedName name="Insumos_basicos">#REF!</definedName>
    <definedName name="InTap">[7]Interc.tapones!$E$1:$E$65536</definedName>
    <definedName name="Interruptor_Doble">'[12]LISTADO DE MATERIALES Y EQUIPOS'!$B$116</definedName>
    <definedName name="Interruptor_sencillo">'[12]LISTADO DE MATERIALES Y EQUIPOS'!$B$115</definedName>
    <definedName name="IntVal">'[7]Interc.válv.'!$E$1:$E$65536</definedName>
    <definedName name="INV_11">'[35]PR 1'!$A$2:$N$655</definedName>
    <definedName name="IOUHH">[2]!ERR</definedName>
    <definedName name="irrigador">#REF!</definedName>
    <definedName name="ITEM">[32]BASE!$C$4:$H$255</definedName>
    <definedName name="ITEM1">#REF!</definedName>
    <definedName name="ITEM15">#REF!</definedName>
    <definedName name="ITEM2">#REF!</definedName>
    <definedName name="item210.3">#REF!</definedName>
    <definedName name="item230.1">#REF!</definedName>
    <definedName name="ITEM3">#REF!</definedName>
    <definedName name="item310">#REF!</definedName>
    <definedName name="item320.2">#REF!</definedName>
    <definedName name="item330.1">#REF!</definedName>
    <definedName name="item420">#REF!</definedName>
    <definedName name="item450.2P">#REF!</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_1" hidden="1">{"TAB1",#N/A,TRUE,"GENERAL";"TAB2",#N/A,TRUE,"GENERAL";"TAB3",#N/A,TRUE,"GENERAL";"TAB4",#N/A,TRUE,"GENERAL";"TAB5",#N/A,TRUE,"GENERAL"}</definedName>
    <definedName name="IUI_2" hidden="1">{"TAB1",#N/A,TRUE,"GENERAL";"TAB2",#N/A,TRUE,"GENERAL";"TAB3",#N/A,TRUE,"GENERAL";"TAB4",#N/A,TRUE,"GENERAL";"TAB5",#N/A,TRUE,"GENERAL"}</definedName>
    <definedName name="IUI_3" hidden="1">{"TAB1",#N/A,TRUE,"GENERAL";"TAB2",#N/A,TRUE,"GENERAL";"TAB3",#N/A,TRUE,"GENERAL";"TAB4",#N/A,TRUE,"GENERAL";"TAB5",#N/A,TRUE,"GENERAL"}</definedName>
    <definedName name="iuit7" hidden="1">{"TAB1",#N/A,TRUE,"GENERAL";"TAB2",#N/A,TRUE,"GENERAL";"TAB3",#N/A,TRUE,"GENERAL";"TAB4",#N/A,TRUE,"GENERAL";"TAB5",#N/A,TRUE,"GENERAL"}</definedName>
    <definedName name="iuit7_1" hidden="1">{"TAB1",#N/A,TRUE,"GENERAL";"TAB2",#N/A,TRUE,"GENERAL";"TAB3",#N/A,TRUE,"GENERAL";"TAB4",#N/A,TRUE,"GENERAL";"TAB5",#N/A,TRUE,"GENERAL"}</definedName>
    <definedName name="iuit7_2" hidden="1">{"TAB1",#N/A,TRUE,"GENERAL";"TAB2",#N/A,TRUE,"GENERAL";"TAB3",#N/A,TRUE,"GENERAL";"TAB4",#N/A,TRUE,"GENERAL";"TAB5",#N/A,TRUE,"GENERAL"}</definedName>
    <definedName name="iuit7_3" hidden="1">{"TAB1",#N/A,TRUE,"GENERAL";"TAB2",#N/A,TRUE,"GENERAL";"TAB3",#N/A,TRUE,"GENERAL";"TAB4",#N/A,TRUE,"GENERAL";"TAB5",#N/A,TRUE,"GENERAL"}</definedName>
    <definedName name="iul" hidden="1">{"via1",#N/A,TRUE,"general";"via2",#N/A,TRUE,"general";"via3",#N/A,TRUE,"general"}</definedName>
    <definedName name="iul_1" hidden="1">{"via1",#N/A,TRUE,"general";"via2",#N/A,TRUE,"general";"via3",#N/A,TRUE,"general"}</definedName>
    <definedName name="iul_2" hidden="1">{"via1",#N/A,TRUE,"general";"via2",#N/A,TRUE,"general";"via3",#N/A,TRUE,"general"}</definedName>
    <definedName name="iul_3" hidden="1">{"via1",#N/A,TRUE,"general";"via2",#N/A,TRUE,"general";"via3",#N/A,TRUE,"general"}</definedName>
    <definedName name="iuouio" hidden="1">{"via1",#N/A,TRUE,"general";"via2",#N/A,TRUE,"general";"via3",#N/A,TRUE,"general"}</definedName>
    <definedName name="iuouio_1" hidden="1">{"via1",#N/A,TRUE,"general";"via2",#N/A,TRUE,"general";"via3",#N/A,TRUE,"general"}</definedName>
    <definedName name="iuouio_2" hidden="1">{"via1",#N/A,TRUE,"general";"via2",#N/A,TRUE,"general";"via3",#N/A,TRUE,"general"}</definedName>
    <definedName name="iuouio_3" hidden="1">{"via1",#N/A,TRUE,"general";"via2",#N/A,TRUE,"general";"via3",#N/A,TRUE,"general"}</definedName>
    <definedName name="iuyi9" hidden="1">{"TAB1",#N/A,TRUE,"GENERAL";"TAB2",#N/A,TRUE,"GENERAL";"TAB3",#N/A,TRUE,"GENERAL";"TAB4",#N/A,TRUE,"GENERAL";"TAB5",#N/A,TRUE,"GENERAL"}</definedName>
    <definedName name="iuyi9_1" hidden="1">{"TAB1",#N/A,TRUE,"GENERAL";"TAB2",#N/A,TRUE,"GENERAL";"TAB3",#N/A,TRUE,"GENERAL";"TAB4",#N/A,TRUE,"GENERAL";"TAB5",#N/A,TRUE,"GENERAL"}</definedName>
    <definedName name="iuyi9_2" hidden="1">{"TAB1",#N/A,TRUE,"GENERAL";"TAB2",#N/A,TRUE,"GENERAL";"TAB3",#N/A,TRUE,"GENERAL";"TAB4",#N/A,TRUE,"GENERAL";"TAB5",#N/A,TRUE,"GENERAL"}</definedName>
    <definedName name="iuyi9_3" hidden="1">{"TAB1",#N/A,TRUE,"GENERAL";"TAB2",#N/A,TRUE,"GENERAL";"TAB3",#N/A,TRUE,"GENERAL";"TAB4",#N/A,TRUE,"GENERAL";"TAB5",#N/A,TRUE,"GENERAL"}</definedName>
    <definedName name="IVA">#REF!</definedName>
    <definedName name="iyuiuyi" hidden="1">{"via1",#N/A,TRUE,"general";"via2",#N/A,TRUE,"general";"via3",#N/A,TRUE,"general"}</definedName>
    <definedName name="iyuiuyi_1" hidden="1">{"via1",#N/A,TRUE,"general";"via2",#N/A,TRUE,"general";"via3",#N/A,TRUE,"general"}</definedName>
    <definedName name="iyuiuyi_2" hidden="1">{"via1",#N/A,TRUE,"general";"via2",#N/A,TRUE,"general";"via3",#N/A,TRUE,"general"}</definedName>
    <definedName name="iyuiuyi_3" hidden="1">{"via1",#N/A,TRUE,"general";"via2",#N/A,TRUE,"general";"via3",#N/A,TRUE,"general"}</definedName>
    <definedName name="j" hidden="1">{"TAB1",#N/A,TRUE,"GENERAL";"TAB2",#N/A,TRUE,"GENERAL";"TAB3",#N/A,TRUE,"GENERAL";"TAB4",#N/A,TRUE,"GENERAL";"TAB5",#N/A,TRUE,"GENERAL"}</definedName>
    <definedName name="j_1" hidden="1">{"TAB1",#N/A,TRUE,"GENERAL";"TAB2",#N/A,TRUE,"GENERAL";"TAB3",#N/A,TRUE,"GENERAL";"TAB4",#N/A,TRUE,"GENERAL";"TAB5",#N/A,TRUE,"GENERAL"}</definedName>
    <definedName name="j_2" hidden="1">{"TAB1",#N/A,TRUE,"GENERAL";"TAB2",#N/A,TRUE,"GENERAL";"TAB3",#N/A,TRUE,"GENERAL";"TAB4",#N/A,TRUE,"GENERAL";"TAB5",#N/A,TRUE,"GENERAL"}</definedName>
    <definedName name="j_3" hidden="1">{"TAB1",#N/A,TRUE,"GENERAL";"TAB2",#N/A,TRUE,"GENERAL";"TAB3",#N/A,TRUE,"GENERAL";"TAB4",#N/A,TRUE,"GENERAL";"TAB5",#N/A,TRUE,"GENERAL"}</definedName>
    <definedName name="jd" hidden="1">{"via1",#N/A,TRUE,"general";"via2",#N/A,TRUE,"general";"via3",#N/A,TRUE,"general"}</definedName>
    <definedName name="jd_1" hidden="1">{"via1",#N/A,TRUE,"general";"via2",#N/A,TRUE,"general";"via3",#N/A,TRUE,"general"}</definedName>
    <definedName name="jd_2" hidden="1">{"via1",#N/A,TRUE,"general";"via2",#N/A,TRUE,"general";"via3",#N/A,TRUE,"general"}</definedName>
    <definedName name="jd_3" hidden="1">{"via1",#N/A,TRUE,"general";"via2",#N/A,TRUE,"general";"via3",#N/A,TRUE,"general"}</definedName>
    <definedName name="jdh" hidden="1">{"TAB1",#N/A,TRUE,"GENERAL";"TAB2",#N/A,TRUE,"GENERAL";"TAB3",#N/A,TRUE,"GENERAL";"TAB4",#N/A,TRUE,"GENERAL";"TAB5",#N/A,TRUE,"GENERAL"}</definedName>
    <definedName name="jdh_1" hidden="1">{"TAB1",#N/A,TRUE,"GENERAL";"TAB2",#N/A,TRUE,"GENERAL";"TAB3",#N/A,TRUE,"GENERAL";"TAB4",#N/A,TRUE,"GENERAL";"TAB5",#N/A,TRUE,"GENERAL"}</definedName>
    <definedName name="jdh_2" hidden="1">{"TAB1",#N/A,TRUE,"GENERAL";"TAB2",#N/A,TRUE,"GENERAL";"TAB3",#N/A,TRUE,"GENERAL";"TAB4",#N/A,TRUE,"GENERAL";"TAB5",#N/A,TRUE,"GENERAL"}</definedName>
    <definedName name="jdh_3" hidden="1">{"TAB1",#N/A,TRUE,"GENERAL";"TAB2",#N/A,TRUE,"GENERAL";"TAB3",#N/A,TRUE,"GENERAL";"TAB4",#N/A,TRUE,"GENERAL";"TAB5",#N/A,TRUE,"GENERAL"}</definedName>
    <definedName name="jeytj" hidden="1">{"TAB1",#N/A,TRUE,"GENERAL";"TAB2",#N/A,TRUE,"GENERAL";"TAB3",#N/A,TRUE,"GENERAL";"TAB4",#N/A,TRUE,"GENERAL";"TAB5",#N/A,TRUE,"GENERAL"}</definedName>
    <definedName name="jeytj_1" hidden="1">{"TAB1",#N/A,TRUE,"GENERAL";"TAB2",#N/A,TRUE,"GENERAL";"TAB3",#N/A,TRUE,"GENERAL";"TAB4",#N/A,TRUE,"GENERAL";"TAB5",#N/A,TRUE,"GENERAL"}</definedName>
    <definedName name="jeytj_2" hidden="1">{"TAB1",#N/A,TRUE,"GENERAL";"TAB2",#N/A,TRUE,"GENERAL";"TAB3",#N/A,TRUE,"GENERAL";"TAB4",#N/A,TRUE,"GENERAL";"TAB5",#N/A,TRUE,"GENERAL"}</definedName>
    <definedName name="jeytj_3" hidden="1">{"TAB1",#N/A,TRUE,"GENERAL";"TAB2",#N/A,TRUE,"GENERAL";"TAB3",#N/A,TRUE,"GENERAL";"TAB4",#N/A,TRUE,"GENERAL";"TAB5",#N/A,TRUE,"GENERAL"}</definedName>
    <definedName name="jfhjfrt" hidden="1">{"TAB1",#N/A,TRUE,"GENERAL";"TAB2",#N/A,TRUE,"GENERAL";"TAB3",#N/A,TRUE,"GENERAL";"TAB4",#N/A,TRUE,"GENERAL";"TAB5",#N/A,TRUE,"GENERAL"}</definedName>
    <definedName name="jfhjfrt_1" hidden="1">{"TAB1",#N/A,TRUE,"GENERAL";"TAB2",#N/A,TRUE,"GENERAL";"TAB3",#N/A,TRUE,"GENERAL";"TAB4",#N/A,TRUE,"GENERAL";"TAB5",#N/A,TRUE,"GENERAL"}</definedName>
    <definedName name="jfhjfrt_2" hidden="1">{"TAB1",#N/A,TRUE,"GENERAL";"TAB2",#N/A,TRUE,"GENERAL";"TAB3",#N/A,TRUE,"GENERAL";"TAB4",#N/A,TRUE,"GENERAL";"TAB5",#N/A,TRUE,"GENERAL"}</definedName>
    <definedName name="jfhjfrt_3" hidden="1">{"TAB1",#N/A,TRUE,"GENERAL";"TAB2",#N/A,TRUE,"GENERAL";"TAB3",#N/A,TRUE,"GENERAL";"TAB4",#N/A,TRUE,"GENERAL";"TAB5",#N/A,TRUE,"GENERAL"}</definedName>
    <definedName name="jgfj" hidden="1">{"via1",#N/A,TRUE,"general";"via2",#N/A,TRUE,"general";"via3",#N/A,TRUE,"general"}</definedName>
    <definedName name="jgfj_1" hidden="1">{"via1",#N/A,TRUE,"general";"via2",#N/A,TRUE,"general";"via3",#N/A,TRUE,"general"}</definedName>
    <definedName name="jgfj_2" hidden="1">{"via1",#N/A,TRUE,"general";"via2",#N/A,TRUE,"general";"via3",#N/A,TRUE,"general"}</definedName>
    <definedName name="jgfj_3" hidden="1">{"via1",#N/A,TRUE,"general";"via2",#N/A,TRUE,"general";"via3",#N/A,TRUE,"general"}</definedName>
    <definedName name="jghj" hidden="1">{"TAB1",#N/A,TRUE,"GENERAL";"TAB2",#N/A,TRUE,"GENERAL";"TAB3",#N/A,TRUE,"GENERAL";"TAB4",#N/A,TRUE,"GENERAL";"TAB5",#N/A,TRUE,"GENERAL"}</definedName>
    <definedName name="jghj_1" hidden="1">{"TAB1",#N/A,TRUE,"GENERAL";"TAB2",#N/A,TRUE,"GENERAL";"TAB3",#N/A,TRUE,"GENERAL";"TAB4",#N/A,TRUE,"GENERAL";"TAB5",#N/A,TRUE,"GENERAL"}</definedName>
    <definedName name="jghj_2" hidden="1">{"TAB1",#N/A,TRUE,"GENERAL";"TAB2",#N/A,TRUE,"GENERAL";"TAB3",#N/A,TRUE,"GENERAL";"TAB4",#N/A,TRUE,"GENERAL";"TAB5",#N/A,TRUE,"GENERAL"}</definedName>
    <definedName name="jghj_3" hidden="1">{"TAB1",#N/A,TRUE,"GENERAL";"TAB2",#N/A,TRUE,"GENERAL";"TAB3",#N/A,TRUE,"GENERAL";"TAB4",#N/A,TRUE,"GENERAL";"TAB5",#N/A,TRUE,"GENERAL"}</definedName>
    <definedName name="jgj" hidden="1">{"TAB1",#N/A,TRUE,"GENERAL";"TAB2",#N/A,TRUE,"GENERAL";"TAB3",#N/A,TRUE,"GENERAL";"TAB4",#N/A,TRUE,"GENERAL";"TAB5",#N/A,TRUE,"GENERAL"}</definedName>
    <definedName name="jgj_1" hidden="1">{"TAB1",#N/A,TRUE,"GENERAL";"TAB2",#N/A,TRUE,"GENERAL";"TAB3",#N/A,TRUE,"GENERAL";"TAB4",#N/A,TRUE,"GENERAL";"TAB5",#N/A,TRUE,"GENERAL"}</definedName>
    <definedName name="jgj_2" hidden="1">{"TAB1",#N/A,TRUE,"GENERAL";"TAB2",#N/A,TRUE,"GENERAL";"TAB3",#N/A,TRUE,"GENERAL";"TAB4",#N/A,TRUE,"GENERAL";"TAB5",#N/A,TRUE,"GENERAL"}</definedName>
    <definedName name="jgj_3" hidden="1">{"TAB1",#N/A,TRUE,"GENERAL";"TAB2",#N/A,TRUE,"GENERAL";"TAB3",#N/A,TRUE,"GENERAL";"TAB4",#N/A,TRUE,"GENERAL";"TAB5",#N/A,TRUE,"GENERAL"}</definedName>
    <definedName name="jhg" hidden="1">{"TAB1",#N/A,TRUE,"GENERAL";"TAB2",#N/A,TRUE,"GENERAL";"TAB3",#N/A,TRUE,"GENERAL";"TAB4",#N/A,TRUE,"GENERAL";"TAB5",#N/A,TRUE,"GENERAL"}</definedName>
    <definedName name="jhg_1" hidden="1">{"TAB1",#N/A,TRUE,"GENERAL";"TAB2",#N/A,TRUE,"GENERAL";"TAB3",#N/A,TRUE,"GENERAL";"TAB4",#N/A,TRUE,"GENERAL";"TAB5",#N/A,TRUE,"GENERAL"}</definedName>
    <definedName name="jhg_2" hidden="1">{"TAB1",#N/A,TRUE,"GENERAL";"TAB2",#N/A,TRUE,"GENERAL";"TAB3",#N/A,TRUE,"GENERAL";"TAB4",#N/A,TRUE,"GENERAL";"TAB5",#N/A,TRUE,"GENERAL"}</definedName>
    <definedName name="jhg_3" hidden="1">{"TAB1",#N/A,TRUE,"GENERAL";"TAB2",#N/A,TRUE,"GENERAL";"TAB3",#N/A,TRUE,"GENERAL";"TAB4",#N/A,TRUE,"GENERAL";"TAB5",#N/A,TRUE,"GENERAL"}</definedName>
    <definedName name="jhjyj" hidden="1">{"via1",#N/A,TRUE,"general";"via2",#N/A,TRUE,"general";"via3",#N/A,TRUE,"general"}</definedName>
    <definedName name="jhjyj_1" hidden="1">{"via1",#N/A,TRUE,"general";"via2",#N/A,TRUE,"general";"via3",#N/A,TRUE,"general"}</definedName>
    <definedName name="jhjyj_2" hidden="1">{"via1",#N/A,TRUE,"general";"via2",#N/A,TRUE,"general";"via3",#N/A,TRUE,"general"}</definedName>
    <definedName name="jhjyj_3" hidden="1">{"via1",#N/A,TRUE,"general";"via2",#N/A,TRUE,"general";"via3",#N/A,TRUE,"general"}</definedName>
    <definedName name="JHK" hidden="1">{"TAB1",#N/A,TRUE,"GENERAL";"TAB2",#N/A,TRUE,"GENERAL";"TAB3",#N/A,TRUE,"GENERAL";"TAB4",#N/A,TRUE,"GENERAL";"TAB5",#N/A,TRUE,"GENERAL"}</definedName>
    <definedName name="JHK_1" hidden="1">{"TAB1",#N/A,TRUE,"GENERAL";"TAB2",#N/A,TRUE,"GENERAL";"TAB3",#N/A,TRUE,"GENERAL";"TAB4",#N/A,TRUE,"GENERAL";"TAB5",#N/A,TRUE,"GENERAL"}</definedName>
    <definedName name="JHK_2" hidden="1">{"TAB1",#N/A,TRUE,"GENERAL";"TAB2",#N/A,TRUE,"GENERAL";"TAB3",#N/A,TRUE,"GENERAL";"TAB4",#N/A,TRUE,"GENERAL";"TAB5",#N/A,TRUE,"GENERAL"}</definedName>
    <definedName name="JHK_3" hidden="1">{"TAB1",#N/A,TRUE,"GENERAL";"TAB2",#N/A,TRUE,"GENERAL";"TAB3",#N/A,TRUE,"GENERAL";"TAB4",#N/A,TRUE,"GENERAL";"TAB5",#N/A,TRUE,"GENERAL"}</definedName>
    <definedName name="jhkgjkvf" hidden="1">{"TAB1",#N/A,TRUE,"GENERAL";"TAB2",#N/A,TRUE,"GENERAL";"TAB3",#N/A,TRUE,"GENERAL";"TAB4",#N/A,TRUE,"GENERAL";"TAB5",#N/A,TRUE,"GENERAL"}</definedName>
    <definedName name="jhkgjkvf_1" hidden="1">{"TAB1",#N/A,TRUE,"GENERAL";"TAB2",#N/A,TRUE,"GENERAL";"TAB3",#N/A,TRUE,"GENERAL";"TAB4",#N/A,TRUE,"GENERAL";"TAB5",#N/A,TRUE,"GENERAL"}</definedName>
    <definedName name="jhkgjkvf_2" hidden="1">{"TAB1",#N/A,TRUE,"GENERAL";"TAB2",#N/A,TRUE,"GENERAL";"TAB3",#N/A,TRUE,"GENERAL";"TAB4",#N/A,TRUE,"GENERAL";"TAB5",#N/A,TRUE,"GENERAL"}</definedName>
    <definedName name="jhkgjkvf_3" hidden="1">{"TAB1",#N/A,TRUE,"GENERAL";"TAB2",#N/A,TRUE,"GENERAL";"TAB3",#N/A,TRUE,"GENERAL";"TAB4",#N/A,TRUE,"GENERAL";"TAB5",#N/A,TRUE,"GENERAL"}</definedName>
    <definedName name="jj">[2]!ERR</definedName>
    <definedName name="jjfq" hidden="1">{"via1",#N/A,TRUE,"general";"via2",#N/A,TRUE,"general";"via3",#N/A,TRUE,"general"}</definedName>
    <definedName name="jjfq_1" hidden="1">{"via1",#N/A,TRUE,"general";"via2",#N/A,TRUE,"general";"via3",#N/A,TRUE,"general"}</definedName>
    <definedName name="jjfq_2" hidden="1">{"via1",#N/A,TRUE,"general";"via2",#N/A,TRUE,"general";"via3",#N/A,TRUE,"general"}</definedName>
    <definedName name="jjfq_3" hidden="1">{"via1",#N/A,TRUE,"general";"via2",#N/A,TRUE,"general";"via3",#N/A,TRUE,"general"}</definedName>
    <definedName name="jjjhjddfg" hidden="1">{"via1",#N/A,TRUE,"general";"via2",#N/A,TRUE,"general";"via3",#N/A,TRUE,"general"}</definedName>
    <definedName name="jjjhjddfg_1" hidden="1">{"via1",#N/A,TRUE,"general";"via2",#N/A,TRUE,"general";"via3",#N/A,TRUE,"general"}</definedName>
    <definedName name="jjjhjddfg_2" hidden="1">{"via1",#N/A,TRUE,"general";"via2",#N/A,TRUE,"general";"via3",#N/A,TRUE,"general"}</definedName>
    <definedName name="jjjhjddfg_3" hidden="1">{"via1",#N/A,TRUE,"general";"via2",#N/A,TRUE,"general";"via3",#N/A,TRUE,"general"}</definedName>
    <definedName name="jjjjju" hidden="1">{"via1",#N/A,TRUE,"general";"via2",#N/A,TRUE,"general";"via3",#N/A,TRUE,"general"}</definedName>
    <definedName name="jjjjju_1" hidden="1">{"via1",#N/A,TRUE,"general";"via2",#N/A,TRUE,"general";"via3",#N/A,TRUE,"general"}</definedName>
    <definedName name="jjjjju_2" hidden="1">{"via1",#N/A,TRUE,"general";"via2",#N/A,TRUE,"general";"via3",#N/A,TRUE,"general"}</definedName>
    <definedName name="jjjjju_3" hidden="1">{"via1",#N/A,TRUE,"general";"via2",#N/A,TRUE,"general";"via3",#N/A,TRUE,"general"}</definedName>
    <definedName name="jjujujty" hidden="1">{"TAB1",#N/A,TRUE,"GENERAL";"TAB2",#N/A,TRUE,"GENERAL";"TAB3",#N/A,TRUE,"GENERAL";"TAB4",#N/A,TRUE,"GENERAL";"TAB5",#N/A,TRUE,"GENERAL"}</definedName>
    <definedName name="jjujujty_1" hidden="1">{"TAB1",#N/A,TRUE,"GENERAL";"TAB2",#N/A,TRUE,"GENERAL";"TAB3",#N/A,TRUE,"GENERAL";"TAB4",#N/A,TRUE,"GENERAL";"TAB5",#N/A,TRUE,"GENERAL"}</definedName>
    <definedName name="jjujujty_2" hidden="1">{"TAB1",#N/A,TRUE,"GENERAL";"TAB2",#N/A,TRUE,"GENERAL";"TAB3",#N/A,TRUE,"GENERAL";"TAB4",#N/A,TRUE,"GENERAL";"TAB5",#N/A,TRUE,"GENERAL"}</definedName>
    <definedName name="jjujujty_3" hidden="1">{"TAB1",#N/A,TRUE,"GENERAL";"TAB2",#N/A,TRUE,"GENERAL";"TAB3",#N/A,TRUE,"GENERAL";"TAB4",#N/A,TRUE,"GENERAL";"TAB5",#N/A,TRUE,"GENERAL"}</definedName>
    <definedName name="jjyjy" hidden="1">{"via1",#N/A,TRUE,"general";"via2",#N/A,TRUE,"general";"via3",#N/A,TRUE,"general"}</definedName>
    <definedName name="jjyjy_1" hidden="1">{"via1",#N/A,TRUE,"general";"via2",#N/A,TRUE,"general";"via3",#N/A,TRUE,"general"}</definedName>
    <definedName name="jjyjy_2" hidden="1">{"via1",#N/A,TRUE,"general";"via2",#N/A,TRUE,"general";"via3",#N/A,TRUE,"general"}</definedName>
    <definedName name="jjyjy_3" hidden="1">{"via1",#N/A,TRUE,"general";"via2",#N/A,TRUE,"general";"via3",#N/A,TRUE,"general"}</definedName>
    <definedName name="jkk" hidden="1">{"TAB1",#N/A,TRUE,"GENERAL";"TAB2",#N/A,TRUE,"GENERAL";"TAB3",#N/A,TRUE,"GENERAL";"TAB4",#N/A,TRUE,"GENERAL";"TAB5",#N/A,TRUE,"GENERAL"}</definedName>
    <definedName name="jkk_1" hidden="1">{"TAB1",#N/A,TRUE,"GENERAL";"TAB2",#N/A,TRUE,"GENERAL";"TAB3",#N/A,TRUE,"GENERAL";"TAB4",#N/A,TRUE,"GENERAL";"TAB5",#N/A,TRUE,"GENERAL"}</definedName>
    <definedName name="jkk_2" hidden="1">{"TAB1",#N/A,TRUE,"GENERAL";"TAB2",#N/A,TRUE,"GENERAL";"TAB3",#N/A,TRUE,"GENERAL";"TAB4",#N/A,TRUE,"GENERAL";"TAB5",#N/A,TRUE,"GENERAL"}</definedName>
    <definedName name="jkk_3" hidden="1">{"TAB1",#N/A,TRUE,"GENERAL";"TAB2",#N/A,TRUE,"GENERAL";"TAB3",#N/A,TRUE,"GENERAL";"TAB4",#N/A,TRUE,"GENERAL";"TAB5",#N/A,TRUE,"GENERAL"}</definedName>
    <definedName name="jkl">#REF!</definedName>
    <definedName name="JOHNNY">[2]!ERR</definedName>
    <definedName name="JRYJ" hidden="1">{"via1",#N/A,TRUE,"general";"via2",#N/A,TRUE,"general";"via3",#N/A,TRUE,"general"}</definedName>
    <definedName name="JRYJ_1" hidden="1">{"via1",#N/A,TRUE,"general";"via2",#N/A,TRUE,"general";"via3",#N/A,TRUE,"general"}</definedName>
    <definedName name="JRYJ_2" hidden="1">{"via1",#N/A,TRUE,"general";"via2",#N/A,TRUE,"general";"via3",#N/A,TRUE,"general"}</definedName>
    <definedName name="JRYJ_3" hidden="1">{"via1",#N/A,TRUE,"general";"via2",#N/A,TRUE,"general";"via3",#N/A,TRUE,"general"}</definedName>
    <definedName name="jtubfil">#REF!</definedName>
    <definedName name="jtyj" hidden="1">{"TAB1",#N/A,TRUE,"GENERAL";"TAB2",#N/A,TRUE,"GENERAL";"TAB3",#N/A,TRUE,"GENERAL";"TAB4",#N/A,TRUE,"GENERAL";"TAB5",#N/A,TRUE,"GENERAL"}</definedName>
    <definedName name="jtyj_1" hidden="1">{"TAB1",#N/A,TRUE,"GENERAL";"TAB2",#N/A,TRUE,"GENERAL";"TAB3",#N/A,TRUE,"GENERAL";"TAB4",#N/A,TRUE,"GENERAL";"TAB5",#N/A,TRUE,"GENERAL"}</definedName>
    <definedName name="jtyj_2" hidden="1">{"TAB1",#N/A,TRUE,"GENERAL";"TAB2",#N/A,TRUE,"GENERAL";"TAB3",#N/A,TRUE,"GENERAL";"TAB4",#N/A,TRUE,"GENERAL";"TAB5",#N/A,TRUE,"GENERAL"}</definedName>
    <definedName name="jtyj_3" hidden="1">{"TAB1",#N/A,TRUE,"GENERAL";"TAB2",#N/A,TRUE,"GENERAL";"TAB3",#N/A,TRUE,"GENERAL";"TAB4",#N/A,TRUE,"GENERAL";"TAB5",#N/A,TRUE,"GENERAL"}</definedName>
    <definedName name="jtyry" hidden="1">{"TAB1",#N/A,TRUE,"GENERAL";"TAB2",#N/A,TRUE,"GENERAL";"TAB3",#N/A,TRUE,"GENERAL";"TAB4",#N/A,TRUE,"GENERAL";"TAB5",#N/A,TRUE,"GENERAL"}</definedName>
    <definedName name="jtyry_1" hidden="1">{"TAB1",#N/A,TRUE,"GENERAL";"TAB2",#N/A,TRUE,"GENERAL";"TAB3",#N/A,TRUE,"GENERAL";"TAB4",#N/A,TRUE,"GENERAL";"TAB5",#N/A,TRUE,"GENERAL"}</definedName>
    <definedName name="jtyry_2" hidden="1">{"TAB1",#N/A,TRUE,"GENERAL";"TAB2",#N/A,TRUE,"GENERAL";"TAB3",#N/A,TRUE,"GENERAL";"TAB4",#N/A,TRUE,"GENERAL";"TAB5",#N/A,TRUE,"GENERAL"}</definedName>
    <definedName name="jtyry_3" hidden="1">{"TAB1",#N/A,TRUE,"GENERAL";"TAB2",#N/A,TRUE,"GENERAL";"TAB3",#N/A,TRUE,"GENERAL";"TAB4",#N/A,TRUE,"GENERAL";"TAB5",#N/A,TRUE,"GENERAL"}</definedName>
    <definedName name="juan">#REF!</definedName>
    <definedName name="juj" hidden="1">{"via1",#N/A,TRUE,"general";"via2",#N/A,TRUE,"general";"via3",#N/A,TRUE,"general"}</definedName>
    <definedName name="juj_1" hidden="1">{"via1",#N/A,TRUE,"general";"via2",#N/A,TRUE,"general";"via3",#N/A,TRUE,"general"}</definedName>
    <definedName name="juj_2" hidden="1">{"via1",#N/A,TRUE,"general";"via2",#N/A,TRUE,"general";"via3",#N/A,TRUE,"general"}</definedName>
    <definedName name="juj_3" hidden="1">{"via1",#N/A,TRUE,"general";"via2",#N/A,TRUE,"general";"via3",#N/A,TRUE,"general"}</definedName>
    <definedName name="jujcx" hidden="1">{"via1",#N/A,TRUE,"general";"via2",#N/A,TRUE,"general";"via3",#N/A,TRUE,"general"}</definedName>
    <definedName name="jujcx_1" hidden="1">{"via1",#N/A,TRUE,"general";"via2",#N/A,TRUE,"general";"via3",#N/A,TRUE,"general"}</definedName>
    <definedName name="jujcx_2" hidden="1">{"via1",#N/A,TRUE,"general";"via2",#N/A,TRUE,"general";"via3",#N/A,TRUE,"general"}</definedName>
    <definedName name="jujcx_3" hidden="1">{"via1",#N/A,TRUE,"general";"via2",#N/A,TRUE,"general";"via3",#N/A,TRUE,"general"}</definedName>
    <definedName name="jujuj" hidden="1">{"via1",#N/A,TRUE,"general";"via2",#N/A,TRUE,"general";"via3",#N/A,TRUE,"general"}</definedName>
    <definedName name="jujuj_1" hidden="1">{"via1",#N/A,TRUE,"general";"via2",#N/A,TRUE,"general";"via3",#N/A,TRUE,"general"}</definedName>
    <definedName name="jujuj_2" hidden="1">{"via1",#N/A,TRUE,"general";"via2",#N/A,TRUE,"general";"via3",#N/A,TRUE,"general"}</definedName>
    <definedName name="jujuj_3" hidden="1">{"via1",#N/A,TRUE,"general";"via2",#N/A,TRUE,"general";"via3",#N/A,TRUE,"general"}</definedName>
    <definedName name="jujujuju" hidden="1">{"TAB1",#N/A,TRUE,"GENERAL";"TAB2",#N/A,TRUE,"GENERAL";"TAB3",#N/A,TRUE,"GENERAL";"TAB4",#N/A,TRUE,"GENERAL";"TAB5",#N/A,TRUE,"GENERAL"}</definedName>
    <definedName name="jujujuju_1" hidden="1">{"TAB1",#N/A,TRUE,"GENERAL";"TAB2",#N/A,TRUE,"GENERAL";"TAB3",#N/A,TRUE,"GENERAL";"TAB4",#N/A,TRUE,"GENERAL";"TAB5",#N/A,TRUE,"GENERAL"}</definedName>
    <definedName name="jujujuju_2" hidden="1">{"TAB1",#N/A,TRUE,"GENERAL";"TAB2",#N/A,TRUE,"GENERAL";"TAB3",#N/A,TRUE,"GENERAL";"TAB4",#N/A,TRUE,"GENERAL";"TAB5",#N/A,TRUE,"GENERAL"}</definedName>
    <definedName name="jujujuju_3" hidden="1">{"TAB1",#N/A,TRUE,"GENERAL";"TAB2",#N/A,TRUE,"GENERAL";"TAB3",#N/A,TRUE,"GENERAL";"TAB4",#N/A,TRUE,"GENERAL";"TAB5",#N/A,TRUE,"GENERAL"}</definedName>
    <definedName name="juuuhb" hidden="1">{"TAB1",#N/A,TRUE,"GENERAL";"TAB2",#N/A,TRUE,"GENERAL";"TAB3",#N/A,TRUE,"GENERAL";"TAB4",#N/A,TRUE,"GENERAL";"TAB5",#N/A,TRUE,"GENERAL"}</definedName>
    <definedName name="juuuhb_1" hidden="1">{"TAB1",#N/A,TRUE,"GENERAL";"TAB2",#N/A,TRUE,"GENERAL";"TAB3",#N/A,TRUE,"GENERAL";"TAB4",#N/A,TRUE,"GENERAL";"TAB5",#N/A,TRUE,"GENERAL"}</definedName>
    <definedName name="juuuhb_2" hidden="1">{"TAB1",#N/A,TRUE,"GENERAL";"TAB2",#N/A,TRUE,"GENERAL";"TAB3",#N/A,TRUE,"GENERAL";"TAB4",#N/A,TRUE,"GENERAL";"TAB5",#N/A,TRUE,"GENERAL"}</definedName>
    <definedName name="juuuhb_3" hidden="1">{"TAB1",#N/A,TRUE,"GENERAL";"TAB2",#N/A,TRUE,"GENERAL";"TAB3",#N/A,TRUE,"GENERAL";"TAB4",#N/A,TRUE,"GENERAL";"TAB5",#N/A,TRUE,"GENERAL"}</definedName>
    <definedName name="jvv">#REF!</definedName>
    <definedName name="jyjt7" hidden="1">{"via1",#N/A,TRUE,"general";"via2",#N/A,TRUE,"general";"via3",#N/A,TRUE,"general"}</definedName>
    <definedName name="jyjt7_1" hidden="1">{"via1",#N/A,TRUE,"general";"via2",#N/A,TRUE,"general";"via3",#N/A,TRUE,"general"}</definedName>
    <definedName name="jyjt7_2" hidden="1">{"via1",#N/A,TRUE,"general";"via2",#N/A,TRUE,"general";"via3",#N/A,TRUE,"general"}</definedName>
    <definedName name="jyjt7_3" hidden="1">{"via1",#N/A,TRUE,"general";"via2",#N/A,TRUE,"general";"via3",#N/A,TRUE,"general"}</definedName>
    <definedName name="jyt" hidden="1">{"via1",#N/A,TRUE,"general";"via2",#N/A,TRUE,"general";"via3",#N/A,TRUE,"general"}</definedName>
    <definedName name="jyt_1" hidden="1">{"via1",#N/A,TRUE,"general";"via2",#N/A,TRUE,"general";"via3",#N/A,TRUE,"general"}</definedName>
    <definedName name="jyt_2" hidden="1">{"via1",#N/A,TRUE,"general";"via2",#N/A,TRUE,"general";"via3",#N/A,TRUE,"general"}</definedName>
    <definedName name="jyt_3" hidden="1">{"via1",#N/A,TRUE,"general";"via2",#N/A,TRUE,"general";"via3",#N/A,TRUE,"general"}</definedName>
    <definedName name="jytj" hidden="1">{"via1",#N/A,TRUE,"general";"via2",#N/A,TRUE,"general";"via3",#N/A,TRUE,"general"}</definedName>
    <definedName name="jytj_1" hidden="1">{"via1",#N/A,TRUE,"general";"via2",#N/A,TRUE,"general";"via3",#N/A,TRUE,"general"}</definedName>
    <definedName name="jytj_2" hidden="1">{"via1",#N/A,TRUE,"general";"via2",#N/A,TRUE,"general";"via3",#N/A,TRUE,"general"}</definedName>
    <definedName name="jytj_3" hidden="1">{"via1",#N/A,TRUE,"general";"via2",#N/A,TRUE,"general";"via3",#N/A,TRUE,"general"}</definedName>
    <definedName name="jyuju" hidden="1">{"via1",#N/A,TRUE,"general";"via2",#N/A,TRUE,"general";"via3",#N/A,TRUE,"general"}</definedName>
    <definedName name="jyuju_1" hidden="1">{"via1",#N/A,TRUE,"general";"via2",#N/A,TRUE,"general";"via3",#N/A,TRUE,"general"}</definedName>
    <definedName name="jyuju_2" hidden="1">{"via1",#N/A,TRUE,"general";"via2",#N/A,TRUE,"general";"via3",#N/A,TRUE,"general"}</definedName>
    <definedName name="jyuju_3" hidden="1">{"via1",#N/A,TRUE,"general";"via2",#N/A,TRUE,"general";"via3",#N/A,TRUE,"general"}</definedName>
    <definedName name="jyujyuj" hidden="1">{"via1",#N/A,TRUE,"general";"via2",#N/A,TRUE,"general";"via3",#N/A,TRUE,"general"}</definedName>
    <definedName name="jyujyuj_1" hidden="1">{"via1",#N/A,TRUE,"general";"via2",#N/A,TRUE,"general";"via3",#N/A,TRUE,"general"}</definedName>
    <definedName name="jyujyuj_2" hidden="1">{"via1",#N/A,TRUE,"general";"via2",#N/A,TRUE,"general";"via3",#N/A,TRUE,"general"}</definedName>
    <definedName name="jyujyuj_3"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6f3">#REF!</definedName>
    <definedName name="K7F1">#REF!</definedName>
    <definedName name="K7F2">#REF!</definedName>
    <definedName name="K8ALO">#REF!</definedName>
    <definedName name="K8F1">#REF!</definedName>
    <definedName name="K8F2">#REF!</definedName>
    <definedName name="K9ALO">#REF!</definedName>
    <definedName name="KAKAKA">#REF!</definedName>
    <definedName name="KHGGH" hidden="1">{"via1",#N/A,TRUE,"general";"via2",#N/A,TRUE,"general";"via3",#N/A,TRUE,"general"}</definedName>
    <definedName name="KHGGH_1" hidden="1">{"via1",#N/A,TRUE,"general";"via2",#N/A,TRUE,"general";"via3",#N/A,TRUE,"general"}</definedName>
    <definedName name="KHGGH_2" hidden="1">{"via1",#N/A,TRUE,"general";"via2",#N/A,TRUE,"general";"via3",#N/A,TRUE,"general"}</definedName>
    <definedName name="KHGGH_3" hidden="1">{"via1",#N/A,TRUE,"general";"via2",#N/A,TRUE,"general";"via3",#N/A,TRUE,"general"}</definedName>
    <definedName name="khjk7" hidden="1">{"TAB1",#N/A,TRUE,"GENERAL";"TAB2",#N/A,TRUE,"GENERAL";"TAB3",#N/A,TRUE,"GENERAL";"TAB4",#N/A,TRUE,"GENERAL";"TAB5",#N/A,TRUE,"GENERAL"}</definedName>
    <definedName name="khjk7_1" hidden="1">{"TAB1",#N/A,TRUE,"GENERAL";"TAB2",#N/A,TRUE,"GENERAL";"TAB3",#N/A,TRUE,"GENERAL";"TAB4",#N/A,TRUE,"GENERAL";"TAB5",#N/A,TRUE,"GENERAL"}</definedName>
    <definedName name="khjk7_2" hidden="1">{"TAB1",#N/A,TRUE,"GENERAL";"TAB2",#N/A,TRUE,"GENERAL";"TAB3",#N/A,TRUE,"GENERAL";"TAB4",#N/A,TRUE,"GENERAL";"TAB5",#N/A,TRUE,"GENERAL"}</definedName>
    <definedName name="khjk7_3" hidden="1">{"TAB1",#N/A,TRUE,"GENERAL";"TAB2",#N/A,TRUE,"GENERAL";"TAB3",#N/A,TRUE,"GENERAL";"TAB4",#N/A,TRUE,"GENERAL";"TAB5",#N/A,TRUE,"GENERAL"}</definedName>
    <definedName name="kikik" hidden="1">{"via1",#N/A,TRUE,"general";"via2",#N/A,TRUE,"general";"via3",#N/A,TRUE,"general"}</definedName>
    <definedName name="kikik_1" hidden="1">{"via1",#N/A,TRUE,"general";"via2",#N/A,TRUE,"general";"via3",#N/A,TRUE,"general"}</definedName>
    <definedName name="kikik_2" hidden="1">{"via1",#N/A,TRUE,"general";"via2",#N/A,TRUE,"general";"via3",#N/A,TRUE,"general"}</definedName>
    <definedName name="kikik_3" hidden="1">{"via1",#N/A,TRUE,"general";"via2",#N/A,TRUE,"general";"via3",#N/A,TRUE,"general"}</definedName>
    <definedName name="kjhkd" hidden="1">{"via1",#N/A,TRUE,"general";"via2",#N/A,TRUE,"general";"via3",#N/A,TRUE,"general"}</definedName>
    <definedName name="kjhkd_1" hidden="1">{"via1",#N/A,TRUE,"general";"via2",#N/A,TRUE,"general";"via3",#N/A,TRUE,"general"}</definedName>
    <definedName name="kjhkd_2" hidden="1">{"via1",#N/A,TRUE,"general";"via2",#N/A,TRUE,"general";"via3",#N/A,TRUE,"general"}</definedName>
    <definedName name="kjhkd_3" hidden="1">{"via1",#N/A,TRUE,"general";"via2",#N/A,TRUE,"general";"via3",#N/A,TRUE,"general"}</definedName>
    <definedName name="kjk" hidden="1">{"via1",#N/A,TRUE,"general";"via2",#N/A,TRUE,"general";"via3",#N/A,TRUE,"general"}</definedName>
    <definedName name="kjk_1" hidden="1">{"via1",#N/A,TRUE,"general";"via2",#N/A,TRUE,"general";"via3",#N/A,TRUE,"general"}</definedName>
    <definedName name="kjk_2" hidden="1">{"via1",#N/A,TRUE,"general";"via2",#N/A,TRUE,"general";"via3",#N/A,TRUE,"general"}</definedName>
    <definedName name="kjk_3" hidden="1">{"via1",#N/A,TRUE,"general";"via2",#N/A,TRUE,"general";"via3",#N/A,TRUE,"general"}</definedName>
    <definedName name="kjtrkjr" hidden="1">{"via1",#N/A,TRUE,"general";"via2",#N/A,TRUE,"general";"via3",#N/A,TRUE,"general"}</definedName>
    <definedName name="kjtrkjr_1" hidden="1">{"via1",#N/A,TRUE,"general";"via2",#N/A,TRUE,"general";"via3",#N/A,TRUE,"general"}</definedName>
    <definedName name="kjtrkjr_2" hidden="1">{"via1",#N/A,TRUE,"general";"via2",#N/A,TRUE,"general";"via3",#N/A,TRUE,"general"}</definedName>
    <definedName name="kjtrkjr_3" hidden="1">{"via1",#N/A,TRUE,"general";"via2",#N/A,TRUE,"general";"via3",#N/A,TRUE,"general"}</definedName>
    <definedName name="kkkki" hidden="1">{"via1",#N/A,TRUE,"general";"via2",#N/A,TRUE,"general";"via3",#N/A,TRUE,"general"}</definedName>
    <definedName name="kkkki_1" hidden="1">{"via1",#N/A,TRUE,"general";"via2",#N/A,TRUE,"general";"via3",#N/A,TRUE,"general"}</definedName>
    <definedName name="kkkki_2" hidden="1">{"via1",#N/A,TRUE,"general";"via2",#N/A,TRUE,"general";"via3",#N/A,TRUE,"general"}</definedName>
    <definedName name="kkkki_3" hidden="1">{"via1",#N/A,TRUE,"general";"via2",#N/A,TRUE,"general";"via3",#N/A,TRUE,"general"}</definedName>
    <definedName name="kkkkkki" hidden="1">{"TAB1",#N/A,TRUE,"GENERAL";"TAB2",#N/A,TRUE,"GENERAL";"TAB3",#N/A,TRUE,"GENERAL";"TAB4",#N/A,TRUE,"GENERAL";"TAB5",#N/A,TRUE,"GENERAL"}</definedName>
    <definedName name="kkkkkki_1" hidden="1">{"TAB1",#N/A,TRUE,"GENERAL";"TAB2",#N/A,TRUE,"GENERAL";"TAB3",#N/A,TRUE,"GENERAL";"TAB4",#N/A,TRUE,"GENERAL";"TAB5",#N/A,TRUE,"GENERAL"}</definedName>
    <definedName name="kkkkkki_2" hidden="1">{"TAB1",#N/A,TRUE,"GENERAL";"TAB2",#N/A,TRUE,"GENERAL";"TAB3",#N/A,TRUE,"GENERAL";"TAB4",#N/A,TRUE,"GENERAL";"TAB5",#N/A,TRUE,"GENERAL"}</definedName>
    <definedName name="kkkkkki_3" hidden="1">{"TAB1",#N/A,TRUE,"GENERAL";"TAB2",#N/A,TRUE,"GENERAL";"TAB3",#N/A,TRUE,"GENERAL";"TAB4",#N/A,TRUE,"GENERAL";"TAB5",#N/A,TRUE,"GENERAL"}</definedName>
    <definedName name="kl">[2]!ERR</definedName>
    <definedName name="kljkl">#REF!</definedName>
    <definedName name="klklk">#REF!</definedName>
    <definedName name="krtrk" hidden="1">{"via1",#N/A,TRUE,"general";"via2",#N/A,TRUE,"general";"via3",#N/A,TRUE,"general"}</definedName>
    <definedName name="krtrk_1" hidden="1">{"via1",#N/A,TRUE,"general";"via2",#N/A,TRUE,"general";"via3",#N/A,TRUE,"general"}</definedName>
    <definedName name="krtrk_2" hidden="1">{"via1",#N/A,TRUE,"general";"via2",#N/A,TRUE,"general";"via3",#N/A,TRUE,"general"}</definedName>
    <definedName name="krtrk_3" hidden="1">{"via1",#N/A,TRUE,"general";"via2",#N/A,TRUE,"general";"via3",#N/A,TRUE,"general"}</definedName>
    <definedName name="kyr" hidden="1">{"TAB1",#N/A,TRUE,"GENERAL";"TAB2",#N/A,TRUE,"GENERAL";"TAB3",#N/A,TRUE,"GENERAL";"TAB4",#N/A,TRUE,"GENERAL";"TAB5",#N/A,TRUE,"GENERAL"}</definedName>
    <definedName name="kyr_1" hidden="1">{"TAB1",#N/A,TRUE,"GENERAL";"TAB2",#N/A,TRUE,"GENERAL";"TAB3",#N/A,TRUE,"GENERAL";"TAB4",#N/A,TRUE,"GENERAL";"TAB5",#N/A,TRUE,"GENERAL"}</definedName>
    <definedName name="kyr_2" hidden="1">{"TAB1",#N/A,TRUE,"GENERAL";"TAB2",#N/A,TRUE,"GENERAL";"TAB3",#N/A,TRUE,"GENERAL";"TAB4",#N/A,TRUE,"GENERAL";"TAB5",#N/A,TRUE,"GENERAL"}</definedName>
    <definedName name="kyr_3" hidden="1">{"TAB1",#N/A,TRUE,"GENERAL";"TAB2",#N/A,TRUE,"GENERAL";"TAB3",#N/A,TRUE,"GENERAL";"TAB4",#N/A,TRUE,"GENERAL";"TAB5",#N/A,TRUE,"GENERAL"}</definedName>
    <definedName name="Lamina_superboard">'[12]LISTADO DE MATERIALES Y EQUIPOS'!$B$99</definedName>
    <definedName name="Lechada_juntas">'[12]LISTADO DE MATERIALES Y EQUIPOS'!$B$67</definedName>
    <definedName name="LICITACION">#REF!</definedName>
    <definedName name="LIJA">'[12]LISTADO DE MATERIALES Y EQUIPOS'!$B$108</definedName>
    <definedName name="LINEA">[36]CONT_ADI!#REF!</definedName>
    <definedName name="ListaCantidad">#REF!</definedName>
    <definedName name="ListaItem">#REF!</definedName>
    <definedName name="ListaUni">[37]TOTALES!$D$7:$D$654</definedName>
    <definedName name="Liston_2x2">'[12]LISTADO DE MATERIALES Y EQUIPOS'!$B$25</definedName>
    <definedName name="liuoo" hidden="1">{"TAB1",#N/A,TRUE,"GENERAL";"TAB2",#N/A,TRUE,"GENERAL";"TAB3",#N/A,TRUE,"GENERAL";"TAB4",#N/A,TRUE,"GENERAL";"TAB5",#N/A,TRUE,"GENERAL"}</definedName>
    <definedName name="liuoo_1" hidden="1">{"TAB1",#N/A,TRUE,"GENERAL";"TAB2",#N/A,TRUE,"GENERAL";"TAB3",#N/A,TRUE,"GENERAL";"TAB4",#N/A,TRUE,"GENERAL";"TAB5",#N/A,TRUE,"GENERAL"}</definedName>
    <definedName name="liuoo_2" hidden="1">{"TAB1",#N/A,TRUE,"GENERAL";"TAB2",#N/A,TRUE,"GENERAL";"TAB3",#N/A,TRUE,"GENERAL";"TAB4",#N/A,TRUE,"GENERAL";"TAB5",#N/A,TRUE,"GENERAL"}</definedName>
    <definedName name="liuoo_3" hidden="1">{"TAB1",#N/A,TRUE,"GENERAL";"TAB2",#N/A,TRUE,"GENERAL";"TAB3",#N/A,TRUE,"GENERAL";"TAB4",#N/A,TRUE,"GENERAL";"TAB5",#N/A,TRUE,"GENERAL"}</definedName>
    <definedName name="lkj" hidden="1">{"via1",#N/A,TRUE,"general";"via2",#N/A,TRUE,"general";"via3",#N/A,TRUE,"general"}</definedName>
    <definedName name="lkj_1" hidden="1">{"via1",#N/A,TRUE,"general";"via2",#N/A,TRUE,"general";"via3",#N/A,TRUE,"general"}</definedName>
    <definedName name="lkj_2" hidden="1">{"via1",#N/A,TRUE,"general";"via2",#N/A,TRUE,"general";"via3",#N/A,TRUE,"general"}</definedName>
    <definedName name="lkj_3" hidden="1">{"via1",#N/A,TRUE,"general";"via2",#N/A,TRUE,"general";"via3",#N/A,TRUE,"general"}</definedName>
    <definedName name="LKJLJK" hidden="1">{"TAB1",#N/A,TRUE,"GENERAL";"TAB2",#N/A,TRUE,"GENERAL";"TAB3",#N/A,TRUE,"GENERAL";"TAB4",#N/A,TRUE,"GENERAL";"TAB5",#N/A,TRUE,"GENERAL"}</definedName>
    <definedName name="LKJLJK_1" hidden="1">{"TAB1",#N/A,TRUE,"GENERAL";"TAB2",#N/A,TRUE,"GENERAL";"TAB3",#N/A,TRUE,"GENERAL";"TAB4",#N/A,TRUE,"GENERAL";"TAB5",#N/A,TRUE,"GENERAL"}</definedName>
    <definedName name="LKJLJK_2" hidden="1">{"TAB1",#N/A,TRUE,"GENERAL";"TAB2",#N/A,TRUE,"GENERAL";"TAB3",#N/A,TRUE,"GENERAL";"TAB4",#N/A,TRUE,"GENERAL";"TAB5",#N/A,TRUE,"GENERAL"}</definedName>
    <definedName name="LKJLJK_3" hidden="1">{"TAB1",#N/A,TRUE,"GENERAL";"TAB2",#N/A,TRUE,"GENERAL";"TAB3",#N/A,TRUE,"GENERAL";"TAB4",#N/A,TRUE,"GENERAL";"TAB5",#N/A,TRUE,"GENERAL"}</definedName>
    <definedName name="ll">#REF!</definedName>
    <definedName name="LLANTAS">#REF!</definedName>
    <definedName name="llll">#REF!</definedName>
    <definedName name="lllllh" hidden="1">{"via1",#N/A,TRUE,"general";"via2",#N/A,TRUE,"general";"via3",#N/A,TRUE,"general"}</definedName>
    <definedName name="lllllh_1" hidden="1">{"via1",#N/A,TRUE,"general";"via2",#N/A,TRUE,"general";"via3",#N/A,TRUE,"general"}</definedName>
    <definedName name="lllllh_2" hidden="1">{"via1",#N/A,TRUE,"general";"via2",#N/A,TRUE,"general";"via3",#N/A,TRUE,"general"}</definedName>
    <definedName name="lllllh_3" hidden="1">{"via1",#N/A,TRUE,"general";"via2",#N/A,TRUE,"general";"via3",#N/A,TRUE,"general"}</definedName>
    <definedName name="llllll">#REF!</definedName>
    <definedName name="lllllllo" hidden="1">{"via1",#N/A,TRUE,"general";"via2",#N/A,TRUE,"general";"via3",#N/A,TRUE,"general"}</definedName>
    <definedName name="lllllllo_1" hidden="1">{"via1",#N/A,TRUE,"general";"via2",#N/A,TRUE,"general";"via3",#N/A,TRUE,"general"}</definedName>
    <definedName name="lllllllo_2" hidden="1">{"via1",#N/A,TRUE,"general";"via2",#N/A,TRUE,"general";"via3",#N/A,TRUE,"general"}</definedName>
    <definedName name="lllllllo_3" hidden="1">{"via1",#N/A,TRUE,"general";"via2",#N/A,TRUE,"general";"via3",#N/A,TRUE,"general"}</definedName>
    <definedName name="LOCA" localSheetId="8">[11]!absc</definedName>
    <definedName name="LOCA" localSheetId="9">[11]!absc</definedName>
    <definedName name="LOCA" localSheetId="11">[11]!absc</definedName>
    <definedName name="LOCA" localSheetId="10">[11]!absc</definedName>
    <definedName name="LOCA" localSheetId="15">[11]!absc</definedName>
    <definedName name="LOCA" localSheetId="16">[11]!absc</definedName>
    <definedName name="LOCA" localSheetId="17">[11]!absc</definedName>
    <definedName name="LOCA" localSheetId="18">[11]!absc</definedName>
    <definedName name="LOCA" localSheetId="19">[11]!absc</definedName>
    <definedName name="LOCA" localSheetId="13">[11]!absc</definedName>
    <definedName name="LOCA" localSheetId="4">[11]!absc</definedName>
    <definedName name="LOCA" localSheetId="3">[11]!absc</definedName>
    <definedName name="LOCA">[11]!absc</definedName>
    <definedName name="LOCALIZACION_Y_REPLANTEO">#REF!</definedName>
    <definedName name="LOCALIZACIÓN_Y_REPLANTEO._ESTRUCTURAS">#REF!</definedName>
    <definedName name="LOGO">[2]!ERR</definedName>
    <definedName name="lolol" hidden="1">{"TAB1",#N/A,TRUE,"GENERAL";"TAB2",#N/A,TRUE,"GENERAL";"TAB3",#N/A,TRUE,"GENERAL";"TAB4",#N/A,TRUE,"GENERAL";"TAB5",#N/A,TRUE,"GENERAL"}</definedName>
    <definedName name="lolol_1" hidden="1">{"TAB1",#N/A,TRUE,"GENERAL";"TAB2",#N/A,TRUE,"GENERAL";"TAB3",#N/A,TRUE,"GENERAL";"TAB4",#N/A,TRUE,"GENERAL";"TAB5",#N/A,TRUE,"GENERAL"}</definedName>
    <definedName name="lolol_2" hidden="1">{"TAB1",#N/A,TRUE,"GENERAL";"TAB2",#N/A,TRUE,"GENERAL";"TAB3",#N/A,TRUE,"GENERAL";"TAB4",#N/A,TRUE,"GENERAL";"TAB5",#N/A,TRUE,"GENERAL"}</definedName>
    <definedName name="lolol_3" hidden="1">{"TAB1",#N/A,TRUE,"GENERAL";"TAB2",#N/A,TRUE,"GENERAL";"TAB3",#N/A,TRUE,"GENERAL";"TAB4",#N/A,TRUE,"GENERAL";"TAB5",#N/A,TRUE,"GENERAL"}</definedName>
    <definedName name="LOPE">#REF!</definedName>
    <definedName name="lplpl" hidden="1">{"via1",#N/A,TRUE,"general";"via2",#N/A,TRUE,"general";"via3",#N/A,TRUE,"general"}</definedName>
    <definedName name="lplpl_1" hidden="1">{"via1",#N/A,TRUE,"general";"via2",#N/A,TRUE,"general";"via3",#N/A,TRUE,"general"}</definedName>
    <definedName name="lplpl_2" hidden="1">{"via1",#N/A,TRUE,"general";"via2",#N/A,TRUE,"general";"via3",#N/A,TRUE,"general"}</definedName>
    <definedName name="lplpl_3" hidden="1">{"via1",#N/A,TRUE,"general";"via2",#N/A,TRUE,"general";"via3",#N/A,TRUE,"general"}</definedName>
    <definedName name="lucy" hidden="1">{"TAB1",#N/A,TRUE,"GENERAL";"TAB2",#N/A,TRUE,"GENERAL";"TAB3",#N/A,TRUE,"GENERAL";"TAB4",#N/A,TRUE,"GENERAL";"TAB5",#N/A,TRUE,"GENERAL"}</definedName>
    <definedName name="lucy_1" hidden="1">{"TAB1",#N/A,TRUE,"GENERAL";"TAB2",#N/A,TRUE,"GENERAL";"TAB3",#N/A,TRUE,"GENERAL";"TAB4",#N/A,TRUE,"GENERAL";"TAB5",#N/A,TRUE,"GENERAL"}</definedName>
    <definedName name="lucy_2" hidden="1">{"TAB1",#N/A,TRUE,"GENERAL";"TAB2",#N/A,TRUE,"GENERAL";"TAB3",#N/A,TRUE,"GENERAL";"TAB4",#N/A,TRUE,"GENERAL";"TAB5",#N/A,TRUE,"GENERAL"}</definedName>
    <definedName name="lucy_3" hidden="1">{"TAB1",#N/A,TRUE,"GENERAL";"TAB2",#N/A,TRUE,"GENERAL";"TAB3",#N/A,TRUE,"GENERAL";"TAB4",#N/A,TRUE,"GENERAL";"TAB5",#N/A,TRUE,"GENERAL"}</definedName>
    <definedName name="lun">'[18]Res-Accide-10'!#REF!</definedName>
    <definedName name="M">#REF!</definedName>
    <definedName name="MA">'[18]Res-Accide-10'!#REF!</definedName>
    <definedName name="mac">#REF!</definedName>
    <definedName name="Maestro">'[12]LISTADO DE MATERIALES Y EQUIPOS'!$B$8</definedName>
    <definedName name="mafdsf" hidden="1">{"via1",#N/A,TRUE,"general";"via2",#N/A,TRUE,"general";"via3",#N/A,TRUE,"general"}</definedName>
    <definedName name="mafdsf_1" hidden="1">{"via1",#N/A,TRUE,"general";"via2",#N/A,TRUE,"general";"via3",#N/A,TRUE,"general"}</definedName>
    <definedName name="mafdsf_2" hidden="1">{"via1",#N/A,TRUE,"general";"via2",#N/A,TRUE,"general";"via3",#N/A,TRUE,"general"}</definedName>
    <definedName name="mafdsf_3" hidden="1">{"via1",#N/A,TRUE,"general";"via2",#N/A,TRUE,"general";"via3",#N/A,TRUE,"general"}</definedName>
    <definedName name="MAFER">#REF!</definedName>
    <definedName name="malla">[8]PrecRec!$D$62</definedName>
    <definedName name="Malla_4x4">'[12]LISTADO DE MATERIALES Y EQUIPOS'!$B$30</definedName>
    <definedName name="Malla_Electrosoldada">'[12]LISTADO DE MATERIALES Y EQUIPOS'!$B$29</definedName>
    <definedName name="mao" hidden="1">{"TAB1",#N/A,TRUE,"GENERAL";"TAB2",#N/A,TRUE,"GENERAL";"TAB3",#N/A,TRUE,"GENERAL";"TAB4",#N/A,TRUE,"GENERAL";"TAB5",#N/A,TRUE,"GENERAL"}</definedName>
    <definedName name="mao_1" hidden="1">{"TAB1",#N/A,TRUE,"GENERAL";"TAB2",#N/A,TRUE,"GENERAL";"TAB3",#N/A,TRUE,"GENERAL";"TAB4",#N/A,TRUE,"GENERAL";"TAB5",#N/A,TRUE,"GENERAL"}</definedName>
    <definedName name="mao_2" hidden="1">{"TAB1",#N/A,TRUE,"GENERAL";"TAB2",#N/A,TRUE,"GENERAL";"TAB3",#N/A,TRUE,"GENERAL";"TAB4",#N/A,TRUE,"GENERAL";"TAB5",#N/A,TRUE,"GENERAL"}</definedName>
    <definedName name="mao_3" hidden="1">{"TAB1",#N/A,TRUE,"GENERAL";"TAB2",#N/A,TRUE,"GENERAL";"TAB3",#N/A,TRUE,"GENERAL";"TAB4",#N/A,TRUE,"GENERAL";"TAB5",#N/A,TRUE,"GENERAL"}</definedName>
    <definedName name="maow" hidden="1">{"via1",#N/A,TRUE,"general";"via2",#N/A,TRUE,"general";"via3",#N/A,TRUE,"general"}</definedName>
    <definedName name="maow_1" hidden="1">{"via1",#N/A,TRUE,"general";"via2",#N/A,TRUE,"general";"via3",#N/A,TRUE,"general"}</definedName>
    <definedName name="maow_2" hidden="1">{"via1",#N/A,TRUE,"general";"via2",#N/A,TRUE,"general";"via3",#N/A,TRUE,"general"}</definedName>
    <definedName name="maow_3" hidden="1">{"via1",#N/A,TRUE,"general";"via2",#N/A,TRUE,"general";"via3",#N/A,TRUE,"general"}</definedName>
    <definedName name="mar">'[18]Res-Accide-10'!#REF!</definedName>
    <definedName name="MARAVILLA" hidden="1">{"PRES REHAB ARM-PER POR ITEMS  KM A KM",#N/A,TRUE,"Rehabilitacion Arm-Per"}</definedName>
    <definedName name="MARAVILLA_1" hidden="1">{"PRES REHAB ARM-PER POR ITEMS  KM A KM",#N/A,TRUE,"Rehabilitacion Arm-Per"}</definedName>
    <definedName name="MARAVILLA_2" hidden="1">{"PRES REHAB ARM-PER POR ITEMS  KM A KM",#N/A,TRUE,"Rehabilitacion Arm-Per"}</definedName>
    <definedName name="MARAVILLA_3" hidden="1">{"PRES REHAB ARM-PER POR ITEMS  KM A KM",#N/A,TRUE,"Rehabilitacion Arm-Per"}</definedName>
    <definedName name="MARYLUZ" hidden="1">{"PRES REHAB ARM-PER POR ITEMS  KM A KM",#N/A,TRUE,"Rehabilitacion Arm-Per"}</definedName>
    <definedName name="MARYLUZ_1" hidden="1">{"PRES REHAB ARM-PER POR ITEMS  KM A KM",#N/A,TRUE,"Rehabilitacion Arm-Per"}</definedName>
    <definedName name="MARYLUZ_2" hidden="1">{"PRES REHAB ARM-PER POR ITEMS  KM A KM",#N/A,TRUE,"Rehabilitacion Arm-Per"}</definedName>
    <definedName name="MARYLUZ_3" hidden="1">{"PRES REHAB ARM-PER POR ITEMS  KM A KM",#N/A,TRUE,"Rehabilitacion Arm-Per"}</definedName>
    <definedName name="MASILLA">'[12]LISTADO DE MATERIALES Y EQUIPOS'!$B$106</definedName>
    <definedName name="masor" hidden="1">{"via1",#N/A,TRUE,"general";"via2",#N/A,TRUE,"general";"via3",#N/A,TRUE,"general"}</definedName>
    <definedName name="masor_1" hidden="1">{"via1",#N/A,TRUE,"general";"via2",#N/A,TRUE,"general";"via3",#N/A,TRUE,"general"}</definedName>
    <definedName name="masor_2" hidden="1">{"via1",#N/A,TRUE,"general";"via2",#N/A,TRUE,"general";"via3",#N/A,TRUE,"general"}</definedName>
    <definedName name="masor_3" hidden="1">{"via1",#N/A,TRUE,"general";"via2",#N/A,TRUE,"general";"via3",#N/A,TRUE,"general"}</definedName>
    <definedName name="MAT">#REF!</definedName>
    <definedName name="MATER">[26]MATERIAL!$B$3:$B$580</definedName>
    <definedName name="MATERIAL">#REF!</definedName>
    <definedName name="Material_seleccionado">'[12]LISTADO DE MATERIALES Y EQUIPOS'!$B$22</definedName>
    <definedName name="materiales">[27]materiales!$A$7:$A$1317</definedName>
    <definedName name="MaterialTub">#REF!</definedName>
    <definedName name="Mcpios">[38]Mcpios!$A$1:$A$126</definedName>
    <definedName name="mdc2a">[8]PrecRec!$D$30</definedName>
    <definedName name="mdd" hidden="1">{"via1",#N/A,TRUE,"general";"via2",#N/A,TRUE,"general";"via3",#N/A,TRUE,"general"}</definedName>
    <definedName name="mdd_1" hidden="1">{"via1",#N/A,TRUE,"general";"via2",#N/A,TRUE,"general";"via3",#N/A,TRUE,"general"}</definedName>
    <definedName name="mdd_2" hidden="1">{"via1",#N/A,TRUE,"general";"via2",#N/A,TRUE,"general";"via3",#N/A,TRUE,"general"}</definedName>
    <definedName name="mdd_3" hidden="1">{"via1",#N/A,TRUE,"general";"via2",#N/A,TRUE,"general";"via3",#N/A,TRUE,"general"}</definedName>
    <definedName name="meg" hidden="1">{"TAB1",#N/A,TRUE,"GENERAL";"TAB2",#N/A,TRUE,"GENERAL";"TAB3",#N/A,TRUE,"GENERAL";"TAB4",#N/A,TRUE,"GENERAL";"TAB5",#N/A,TRUE,"GENERAL"}</definedName>
    <definedName name="meg_1" hidden="1">{"TAB1",#N/A,TRUE,"GENERAL";"TAB2",#N/A,TRUE,"GENERAL";"TAB3",#N/A,TRUE,"GENERAL";"TAB4",#N/A,TRUE,"GENERAL";"TAB5",#N/A,TRUE,"GENERAL"}</definedName>
    <definedName name="meg_2" hidden="1">{"TAB1",#N/A,TRUE,"GENERAL";"TAB2",#N/A,TRUE,"GENERAL";"TAB3",#N/A,TRUE,"GENERAL";"TAB4",#N/A,TRUE,"GENERAL";"TAB5",#N/A,TRUE,"GENERAL"}</definedName>
    <definedName name="meg_3" hidden="1">{"TAB1",#N/A,TRUE,"GENERAL";"TAB2",#N/A,TRUE,"GENERAL";"TAB3",#N/A,TRUE,"GENERAL";"TAB4",#N/A,TRUE,"GENERAL";"TAB5",#N/A,TRUE,"GENERAL"}</definedName>
    <definedName name="MES">[10]PRESUPUESTO!$C$13</definedName>
    <definedName name="MESES">#REF!</definedName>
    <definedName name="Mezcladora">'[12]LISTADO DE MATERIALES Y EQUIPOS'!$B$32</definedName>
    <definedName name="mfgjrdt" hidden="1">{"TAB1",#N/A,TRUE,"GENERAL";"TAB2",#N/A,TRUE,"GENERAL";"TAB3",#N/A,TRUE,"GENERAL";"TAB4",#N/A,TRUE,"GENERAL";"TAB5",#N/A,TRUE,"GENERAL"}</definedName>
    <definedName name="mfgjrdt_1" hidden="1">{"TAB1",#N/A,TRUE,"GENERAL";"TAB2",#N/A,TRUE,"GENERAL";"TAB3",#N/A,TRUE,"GENERAL";"TAB4",#N/A,TRUE,"GENERAL";"TAB5",#N/A,TRUE,"GENERAL"}</definedName>
    <definedName name="mfgjrdt_2" hidden="1">{"TAB1",#N/A,TRUE,"GENERAL";"TAB2",#N/A,TRUE,"GENERAL";"TAB3",#N/A,TRUE,"GENERAL";"TAB4",#N/A,TRUE,"GENERAL";"TAB5",#N/A,TRUE,"GENERAL"}</definedName>
    <definedName name="mfgjrdt_3" hidden="1">{"TAB1",#N/A,TRUE,"GENERAL";"TAB2",#N/A,TRUE,"GENERAL";"TAB3",#N/A,TRUE,"GENERAL";"TAB4",#N/A,TRUE,"GENERAL";"TAB5",#N/A,TRUE,"GENERAL"}</definedName>
    <definedName name="mghm" hidden="1">{"via1",#N/A,TRUE,"general";"via2",#N/A,TRUE,"general";"via3",#N/A,TRUE,"general"}</definedName>
    <definedName name="mghm_1" hidden="1">{"via1",#N/A,TRUE,"general";"via2",#N/A,TRUE,"general";"via3",#N/A,TRUE,"general"}</definedName>
    <definedName name="mghm_2" hidden="1">{"via1",#N/A,TRUE,"general";"via2",#N/A,TRUE,"general";"via3",#N/A,TRUE,"general"}</definedName>
    <definedName name="mghm_3" hidden="1">{"via1",#N/A,TRUE,"general";"via2",#N/A,TRUE,"general";"via3",#N/A,TRUE,"general"}</definedName>
    <definedName name="mjmj" hidden="1">{"via1",#N/A,TRUE,"general";"via2",#N/A,TRUE,"general";"via3",#N/A,TRUE,"general"}</definedName>
    <definedName name="mjmj_1" hidden="1">{"via1",#N/A,TRUE,"general";"via2",#N/A,TRUE,"general";"via3",#N/A,TRUE,"general"}</definedName>
    <definedName name="mjmj_2" hidden="1">{"via1",#N/A,TRUE,"general";"via2",#N/A,TRUE,"general";"via3",#N/A,TRUE,"general"}</definedName>
    <definedName name="mjmj_3" hidden="1">{"via1",#N/A,TRUE,"general";"via2",#N/A,TRUE,"general";"via3",#N/A,TRUE,"general"}</definedName>
    <definedName name="mjmjmn" hidden="1">{"via1",#N/A,TRUE,"general";"via2",#N/A,TRUE,"general";"via3",#N/A,TRUE,"general"}</definedName>
    <definedName name="mjmjmn_1" hidden="1">{"via1",#N/A,TRUE,"general";"via2",#N/A,TRUE,"general";"via3",#N/A,TRUE,"general"}</definedName>
    <definedName name="mjmjmn_2" hidden="1">{"via1",#N/A,TRUE,"general";"via2",#N/A,TRUE,"general";"via3",#N/A,TRUE,"general"}</definedName>
    <definedName name="mjmjmn_3" hidden="1">{"via1",#N/A,TRUE,"general";"via2",#N/A,TRUE,"general";"via3",#N/A,TRUE,"general"}</definedName>
    <definedName name="mjnhgkio" hidden="1">{"via1",#N/A,TRUE,"general";"via2",#N/A,TRUE,"general";"via3",#N/A,TRUE,"general"}</definedName>
    <definedName name="mjnhgkio_1" hidden="1">{"via1",#N/A,TRUE,"general";"via2",#N/A,TRUE,"general";"via3",#N/A,TRUE,"general"}</definedName>
    <definedName name="mjnhgkio_2" hidden="1">{"via1",#N/A,TRUE,"general";"via2",#N/A,TRUE,"general";"via3",#N/A,TRUE,"general"}</definedName>
    <definedName name="mjnhgkio_3" hidden="1">{"via1",#N/A,TRUE,"general";"via2",#N/A,TRUE,"general";"via3",#N/A,TRUE,"general"}</definedName>
    <definedName name="MKMK">#REF!</definedName>
    <definedName name="mmjmjh" hidden="1">{"TAB1",#N/A,TRUE,"GENERAL";"TAB2",#N/A,TRUE,"GENERAL";"TAB3",#N/A,TRUE,"GENERAL";"TAB4",#N/A,TRUE,"GENERAL";"TAB5",#N/A,TRUE,"GENERAL"}</definedName>
    <definedName name="mmjmjh_1" hidden="1">{"TAB1",#N/A,TRUE,"GENERAL";"TAB2",#N/A,TRUE,"GENERAL";"TAB3",#N/A,TRUE,"GENERAL";"TAB4",#N/A,TRUE,"GENERAL";"TAB5",#N/A,TRUE,"GENERAL"}</definedName>
    <definedName name="mmjmjh_2" hidden="1">{"TAB1",#N/A,TRUE,"GENERAL";"TAB2",#N/A,TRUE,"GENERAL";"TAB3",#N/A,TRUE,"GENERAL";"TAB4",#N/A,TRUE,"GENERAL";"TAB5",#N/A,TRUE,"GENERAL"}</definedName>
    <definedName name="mmjmjh_3" hidden="1">{"TAB1",#N/A,TRUE,"GENERAL";"TAB2",#N/A,TRUE,"GENERAL";"TAB3",#N/A,TRUE,"GENERAL";"TAB4",#N/A,TRUE,"GENERAL";"TAB5",#N/A,TRUE,"GENERAL"}</definedName>
    <definedName name="mmm" hidden="1">{"TAB1",#N/A,TRUE,"GENERAL";"TAB2",#N/A,TRUE,"GENERAL";"TAB3",#N/A,TRUE,"GENERAL";"TAB4",#N/A,TRUE,"GENERAL";"TAB5",#N/A,TRUE,"GENERAL"}</definedName>
    <definedName name="mmm_1" hidden="1">{"TAB1",#N/A,TRUE,"GENERAL";"TAB2",#N/A,TRUE,"GENERAL";"TAB3",#N/A,TRUE,"GENERAL";"TAB4",#N/A,TRUE,"GENERAL";"TAB5",#N/A,TRUE,"GENERAL"}</definedName>
    <definedName name="mmm_2" hidden="1">{"TAB1",#N/A,TRUE,"GENERAL";"TAB2",#N/A,TRUE,"GENERAL";"TAB3",#N/A,TRUE,"GENERAL";"TAB4",#N/A,TRUE,"GENERAL";"TAB5",#N/A,TRUE,"GENERAL"}</definedName>
    <definedName name="mmm_3" hidden="1">{"TAB1",#N/A,TRUE,"GENERAL";"TAB2",#N/A,TRUE,"GENERAL";"TAB3",#N/A,TRUE,"GENERAL";"TAB4",#N/A,TRUE,"GENERAL";"TAB5",#N/A,TRUE,"GENERAL"}</definedName>
    <definedName name="mmmh" hidden="1">{"via1",#N/A,TRUE,"general";"via2",#N/A,TRUE,"general";"via3",#N/A,TRUE,"general"}</definedName>
    <definedName name="mmmh_1" hidden="1">{"via1",#N/A,TRUE,"general";"via2",#N/A,TRUE,"general";"via3",#N/A,TRUE,"general"}</definedName>
    <definedName name="mmmh_2" hidden="1">{"via1",#N/A,TRUE,"general";"via2",#N/A,TRUE,"general";"via3",#N/A,TRUE,"general"}</definedName>
    <definedName name="mmmh_3" hidden="1">{"via1",#N/A,TRUE,"general";"via2",#N/A,TRUE,"general";"via3",#N/A,TRUE,"general"}</definedName>
    <definedName name="mmmmmjyt" hidden="1">{"TAB1",#N/A,TRUE,"GENERAL";"TAB2",#N/A,TRUE,"GENERAL";"TAB3",#N/A,TRUE,"GENERAL";"TAB4",#N/A,TRUE,"GENERAL";"TAB5",#N/A,TRUE,"GENERAL"}</definedName>
    <definedName name="mmmmmjyt_1" hidden="1">{"TAB1",#N/A,TRUE,"GENERAL";"TAB2",#N/A,TRUE,"GENERAL";"TAB3",#N/A,TRUE,"GENERAL";"TAB4",#N/A,TRUE,"GENERAL";"TAB5",#N/A,TRUE,"GENERAL"}</definedName>
    <definedName name="mmmmmjyt_2" hidden="1">{"TAB1",#N/A,TRUE,"GENERAL";"TAB2",#N/A,TRUE,"GENERAL";"TAB3",#N/A,TRUE,"GENERAL";"TAB4",#N/A,TRUE,"GENERAL";"TAB5",#N/A,TRUE,"GENERAL"}</definedName>
    <definedName name="mmmmmjyt_3" hidden="1">{"TAB1",#N/A,TRUE,"GENERAL";"TAB2",#N/A,TRUE,"GENERAL";"TAB3",#N/A,TRUE,"GENERAL";"TAB4",#N/A,TRUE,"GENERAL";"TAB5",#N/A,TRUE,"GENERAL"}</definedName>
    <definedName name="mmmmmmg" hidden="1">{"via1",#N/A,TRUE,"general";"via2",#N/A,TRUE,"general";"via3",#N/A,TRUE,"general"}</definedName>
    <definedName name="mmmmmmg_1" hidden="1">{"via1",#N/A,TRUE,"general";"via2",#N/A,TRUE,"general";"via3",#N/A,TRUE,"general"}</definedName>
    <definedName name="mmmmmmg_2" hidden="1">{"via1",#N/A,TRUE,"general";"via2",#N/A,TRUE,"general";"via3",#N/A,TRUE,"general"}</definedName>
    <definedName name="mmmmmmg_3" hidden="1">{"via1",#N/A,TRUE,"general";"via2",#N/A,TRUE,"general";"via3",#N/A,TRUE,"general"}</definedName>
    <definedName name="MN" hidden="1">{"via1",#N/A,TRUE,"general";"via2",#N/A,TRUE,"general";"via3",#N/A,TRUE,"general"}</definedName>
    <definedName name="MN_1" hidden="1">{"via1",#N/A,TRUE,"general";"via2",#N/A,TRUE,"general";"via3",#N/A,TRUE,"general"}</definedName>
    <definedName name="MN_2" hidden="1">{"via1",#N/A,TRUE,"general";"via2",#N/A,TRUE,"general";"via3",#N/A,TRUE,"general"}</definedName>
    <definedName name="MN_3" hidden="1">{"via1",#N/A,TRUE,"general";"via2",#N/A,TRUE,"general";"via3",#N/A,TRUE,"general"}</definedName>
    <definedName name="MODIF1">#REF!</definedName>
    <definedName name="MODIF1_2">#REF!</definedName>
    <definedName name="MODIF1_7">#REF!</definedName>
    <definedName name="Mortero_1_10">'[12]APUS BASIC'!$G$296</definedName>
    <definedName name="Mortero_1_5">'[12]APUS BASIC'!$G$208</definedName>
    <definedName name="Mortero_1_6">'[12]APUS BASIC'!$G$252</definedName>
    <definedName name="MOTO">#REF!</definedName>
    <definedName name="MOTOBOMBA">#REF!</definedName>
    <definedName name="MSMSMSMSMSMSMSMSM">#REF!</definedName>
    <definedName name="Municipio">[39]Municipios!$B$2:$B$131</definedName>
    <definedName name="Municipios">[40]!Distribucion[Municipios]</definedName>
    <definedName name="Municipios_1">[41]!Distribucion[Municipios]</definedName>
    <definedName name="MXMXMXMXMXM">#REF!</definedName>
    <definedName name="n" hidden="1">{"via1",#N/A,TRUE,"general";"via2",#N/A,TRUE,"general";"via3",#N/A,TRUE,"general"}</definedName>
    <definedName name="n_1" hidden="1">{"via1",#N/A,TRUE,"general";"via2",#N/A,TRUE,"general";"via3",#N/A,TRUE,"general"}</definedName>
    <definedName name="n_2" hidden="1">{"via1",#N/A,TRUE,"general";"via2",#N/A,TRUE,"general";"via3",#N/A,TRUE,"general"}</definedName>
    <definedName name="n_3" hidden="1">{"via1",#N/A,TRUE,"general";"via2",#N/A,TRUE,"general";"via3",#N/A,TRUE,"general"}</definedName>
    <definedName name="nbvnv" hidden="1">{"via1",#N/A,TRUE,"general";"via2",#N/A,TRUE,"general";"via3",#N/A,TRUE,"general"}</definedName>
    <definedName name="nbvnv_1" hidden="1">{"via1",#N/A,TRUE,"general";"via2",#N/A,TRUE,"general";"via3",#N/A,TRUE,"general"}</definedName>
    <definedName name="nbvnv_2" hidden="1">{"via1",#N/A,TRUE,"general";"via2",#N/A,TRUE,"general";"via3",#N/A,TRUE,"general"}</definedName>
    <definedName name="nbvnv_3" hidden="1">{"via1",#N/A,TRUE,"general";"via2",#N/A,TRUE,"general";"via3",#N/A,TRUE,"general"}</definedName>
    <definedName name="NDHS" hidden="1">{"TAB1",#N/A,TRUE,"GENERAL";"TAB2",#N/A,TRUE,"GENERAL";"TAB3",#N/A,TRUE,"GENERAL";"TAB4",#N/A,TRUE,"GENERAL";"TAB5",#N/A,TRUE,"GENERAL"}</definedName>
    <definedName name="NDHS_1" hidden="1">{"TAB1",#N/A,TRUE,"GENERAL";"TAB2",#N/A,TRUE,"GENERAL";"TAB3",#N/A,TRUE,"GENERAL";"TAB4",#N/A,TRUE,"GENERAL";"TAB5",#N/A,TRUE,"GENERAL"}</definedName>
    <definedName name="NDHS_2" hidden="1">{"TAB1",#N/A,TRUE,"GENERAL";"TAB2",#N/A,TRUE,"GENERAL";"TAB3",#N/A,TRUE,"GENERAL";"TAB4",#N/A,TRUE,"GENERAL";"TAB5",#N/A,TRUE,"GENERAL"}</definedName>
    <definedName name="NDHS_3" hidden="1">{"TAB1",#N/A,TRUE,"GENERAL";"TAB2",#N/A,TRUE,"GENERAL";"TAB3",#N/A,TRUE,"GENERAL";"TAB4",#N/A,TRUE,"GENERAL";"TAB5",#N/A,TRUE,"GENERAL"}</definedName>
    <definedName name="nf" hidden="1">{"TAB1",#N/A,TRUE,"GENERAL";"TAB2",#N/A,TRUE,"GENERAL";"TAB3",#N/A,TRUE,"GENERAL";"TAB4",#N/A,TRUE,"GENERAL";"TAB5",#N/A,TRUE,"GENERAL"}</definedName>
    <definedName name="nf_1" hidden="1">{"TAB1",#N/A,TRUE,"GENERAL";"TAB2",#N/A,TRUE,"GENERAL";"TAB3",#N/A,TRUE,"GENERAL";"TAB4",#N/A,TRUE,"GENERAL";"TAB5",#N/A,TRUE,"GENERAL"}</definedName>
    <definedName name="nf_2" hidden="1">{"TAB1",#N/A,TRUE,"GENERAL";"TAB2",#N/A,TRUE,"GENERAL";"TAB3",#N/A,TRUE,"GENERAL";"TAB4",#N/A,TRUE,"GENERAL";"TAB5",#N/A,TRUE,"GENERAL"}</definedName>
    <definedName name="nf_3" hidden="1">{"TAB1",#N/A,TRUE,"GENERAL";"TAB2",#N/A,TRUE,"GENERAL";"TAB3",#N/A,TRUE,"GENERAL";"TAB4",#N/A,TRUE,"GENERAL";"TAB5",#N/A,TRUE,"GENERAL"}</definedName>
    <definedName name="nfg" hidden="1">{"via1",#N/A,TRUE,"general";"via2",#N/A,TRUE,"general";"via3",#N/A,TRUE,"general"}</definedName>
    <definedName name="nfg_1" hidden="1">{"via1",#N/A,TRUE,"general";"via2",#N/A,TRUE,"general";"via3",#N/A,TRUE,"general"}</definedName>
    <definedName name="nfg_2" hidden="1">{"via1",#N/A,TRUE,"general";"via2",#N/A,TRUE,"general";"via3",#N/A,TRUE,"general"}</definedName>
    <definedName name="nfg_3" hidden="1">{"via1",#N/A,TRUE,"general";"via2",#N/A,TRUE,"general";"via3",#N/A,TRUE,"general"}</definedName>
    <definedName name="nfgn" hidden="1">{"via1",#N/A,TRUE,"general";"via2",#N/A,TRUE,"general";"via3",#N/A,TRUE,"general"}</definedName>
    <definedName name="nfgn_1" hidden="1">{"via1",#N/A,TRUE,"general";"via2",#N/A,TRUE,"general";"via3",#N/A,TRUE,"general"}</definedName>
    <definedName name="nfgn_2" hidden="1">{"via1",#N/A,TRUE,"general";"via2",#N/A,TRUE,"general";"via3",#N/A,TRUE,"general"}</definedName>
    <definedName name="nfgn_3" hidden="1">{"via1",#N/A,TRUE,"general";"via2",#N/A,TRUE,"general";"via3",#N/A,TRUE,"general"}</definedName>
    <definedName name="ngdn" hidden="1">{"TAB1",#N/A,TRUE,"GENERAL";"TAB2",#N/A,TRUE,"GENERAL";"TAB3",#N/A,TRUE,"GENERAL";"TAB4",#N/A,TRUE,"GENERAL";"TAB5",#N/A,TRUE,"GENERAL"}</definedName>
    <definedName name="ngdn_1" hidden="1">{"TAB1",#N/A,TRUE,"GENERAL";"TAB2",#N/A,TRUE,"GENERAL";"TAB3",#N/A,TRUE,"GENERAL";"TAB4",#N/A,TRUE,"GENERAL";"TAB5",#N/A,TRUE,"GENERAL"}</definedName>
    <definedName name="ngdn_2" hidden="1">{"TAB1",#N/A,TRUE,"GENERAL";"TAB2",#N/A,TRUE,"GENERAL";"TAB3",#N/A,TRUE,"GENERAL";"TAB4",#N/A,TRUE,"GENERAL";"TAB5",#N/A,TRUE,"GENERAL"}</definedName>
    <definedName name="ngdn_3" hidden="1">{"TAB1",#N/A,TRUE,"GENERAL";"TAB2",#N/A,TRUE,"GENERAL";"TAB3",#N/A,TRUE,"GENERAL";"TAB4",#N/A,TRUE,"GENERAL";"TAB5",#N/A,TRUE,"GENERAL"}</definedName>
    <definedName name="ngfh" hidden="1">{"via1",#N/A,TRUE,"general";"via2",#N/A,TRUE,"general";"via3",#N/A,TRUE,"general"}</definedName>
    <definedName name="ngfh_1" hidden="1">{"via1",#N/A,TRUE,"general";"via2",#N/A,TRUE,"general";"via3",#N/A,TRUE,"general"}</definedName>
    <definedName name="ngfh_2" hidden="1">{"via1",#N/A,TRUE,"general";"via2",#N/A,TRUE,"general";"via3",#N/A,TRUE,"general"}</definedName>
    <definedName name="ngfh_3" hidden="1">{"via1",#N/A,TRUE,"general";"via2",#N/A,TRUE,"general";"via3",#N/A,TRUE,"general"}</definedName>
    <definedName name="nhn" hidden="1">{"via1",#N/A,TRUE,"general";"via2",#N/A,TRUE,"general";"via3",#N/A,TRUE,"general"}</definedName>
    <definedName name="nhn_1" hidden="1">{"via1",#N/A,TRUE,"general";"via2",#N/A,TRUE,"general";"via3",#N/A,TRUE,"general"}</definedName>
    <definedName name="nhn_2" hidden="1">{"via1",#N/A,TRUE,"general";"via2",#N/A,TRUE,"general";"via3",#N/A,TRUE,"general"}</definedName>
    <definedName name="nhn_3" hidden="1">{"via1",#N/A,TRUE,"general";"via2",#N/A,TRUE,"general";"via3",#N/A,TRUE,"general"}</definedName>
    <definedName name="nhncfgn" hidden="1">{"TAB1",#N/A,TRUE,"GENERAL";"TAB2",#N/A,TRUE,"GENERAL";"TAB3",#N/A,TRUE,"GENERAL";"TAB4",#N/A,TRUE,"GENERAL";"TAB5",#N/A,TRUE,"GENERAL"}</definedName>
    <definedName name="nhncfgn_1" hidden="1">{"TAB1",#N/A,TRUE,"GENERAL";"TAB2",#N/A,TRUE,"GENERAL";"TAB3",#N/A,TRUE,"GENERAL";"TAB4",#N/A,TRUE,"GENERAL";"TAB5",#N/A,TRUE,"GENERAL"}</definedName>
    <definedName name="nhncfgn_2" hidden="1">{"TAB1",#N/A,TRUE,"GENERAL";"TAB2",#N/A,TRUE,"GENERAL";"TAB3",#N/A,TRUE,"GENERAL";"TAB4",#N/A,TRUE,"GENERAL";"TAB5",#N/A,TRUE,"GENERAL"}</definedName>
    <definedName name="nhncfgn_3" hidden="1">{"TAB1",#N/A,TRUE,"GENERAL";"TAB2",#N/A,TRUE,"GENERAL";"TAB3",#N/A,TRUE,"GENERAL";"TAB4",#N/A,TRUE,"GENERAL";"TAB5",#N/A,TRUE,"GENERAL"}</definedName>
    <definedName name="nhndr" hidden="1">{"via1",#N/A,TRUE,"general";"via2",#N/A,TRUE,"general";"via3",#N/A,TRUE,"general"}</definedName>
    <definedName name="nhndr_1" hidden="1">{"via1",#N/A,TRUE,"general";"via2",#N/A,TRUE,"general";"via3",#N/A,TRUE,"general"}</definedName>
    <definedName name="nhndr_2" hidden="1">{"via1",#N/A,TRUE,"general";"via2",#N/A,TRUE,"general";"via3",#N/A,TRUE,"general"}</definedName>
    <definedName name="nhndr_3" hidden="1">{"via1",#N/A,TRUE,"general";"via2",#N/A,TRUE,"general";"via3",#N/A,TRUE,"general"}</definedName>
    <definedName name="nmmmm" hidden="1">{"via1",#N/A,TRUE,"general";"via2",#N/A,TRUE,"general";"via3",#N/A,TRUE,"general"}</definedName>
    <definedName name="nmmmm_1" hidden="1">{"via1",#N/A,TRUE,"general";"via2",#N/A,TRUE,"general";"via3",#N/A,TRUE,"general"}</definedName>
    <definedName name="nmmmm_2" hidden="1">{"via1",#N/A,TRUE,"general";"via2",#N/A,TRUE,"general";"via3",#N/A,TRUE,"general"}</definedName>
    <definedName name="nmmmm_3" hidden="1">{"via1",#N/A,TRUE,"general";"via2",#N/A,TRUE,"general";"via3",#N/A,TRUE,"general"}</definedName>
    <definedName name="NN" hidden="1">{"TAB1",#N/A,TRUE,"GENERAL";"TAB2",#N/A,TRUE,"GENERAL";"TAB3",#N/A,TRUE,"GENERAL";"TAB4",#N/A,TRUE,"GENERAL";"TAB5",#N/A,TRUE,"GENERAL"}</definedName>
    <definedName name="NN_1" hidden="1">{"TAB1",#N/A,TRUE,"GENERAL";"TAB2",#N/A,TRUE,"GENERAL";"TAB3",#N/A,TRUE,"GENERAL";"TAB4",#N/A,TRUE,"GENERAL";"TAB5",#N/A,TRUE,"GENERAL"}</definedName>
    <definedName name="NN_2" hidden="1">{"TAB1",#N/A,TRUE,"GENERAL";"TAB2",#N/A,TRUE,"GENERAL";"TAB3",#N/A,TRUE,"GENERAL";"TAB4",#N/A,TRUE,"GENERAL";"TAB5",#N/A,TRUE,"GENERAL"}</definedName>
    <definedName name="NN_3" hidden="1">{"TAB1",#N/A,TRUE,"GENERAL";"TAB2",#N/A,TRUE,"GENERAL";"TAB3",#N/A,TRUE,"GENERAL";"TAB4",#N/A,TRUE,"GENERAL";"TAB5",#N/A,TRUE,"GENERAL"}</definedName>
    <definedName name="nndng" hidden="1">{"TAB1",#N/A,TRUE,"GENERAL";"TAB2",#N/A,TRUE,"GENERAL";"TAB3",#N/A,TRUE,"GENERAL";"TAB4",#N/A,TRUE,"GENERAL";"TAB5",#N/A,TRUE,"GENERAL"}</definedName>
    <definedName name="nndng_1" hidden="1">{"TAB1",#N/A,TRUE,"GENERAL";"TAB2",#N/A,TRUE,"GENERAL";"TAB3",#N/A,TRUE,"GENERAL";"TAB4",#N/A,TRUE,"GENERAL";"TAB5",#N/A,TRUE,"GENERAL"}</definedName>
    <definedName name="nndng_2" hidden="1">{"TAB1",#N/A,TRUE,"GENERAL";"TAB2",#N/A,TRUE,"GENERAL";"TAB3",#N/A,TRUE,"GENERAL";"TAB4",#N/A,TRUE,"GENERAL";"TAB5",#N/A,TRUE,"GENERAL"}</definedName>
    <definedName name="nndng_3" hidden="1">{"TAB1",#N/A,TRUE,"GENERAL";"TAB2",#N/A,TRUE,"GENERAL";"TAB3",#N/A,TRUE,"GENERAL";"TAB4",#N/A,TRUE,"GENERAL";"TAB5",#N/A,TRUE,"GENERAL"}</definedName>
    <definedName name="nnn" hidden="1">{"TAB1",#N/A,TRUE,"GENERAL";"TAB2",#N/A,TRUE,"GENERAL";"TAB3",#N/A,TRUE,"GENERAL";"TAB4",#N/A,TRUE,"GENERAL";"TAB5",#N/A,TRUE,"GENERAL"}</definedName>
    <definedName name="nnn_1" hidden="1">{"TAB1",#N/A,TRUE,"GENERAL";"TAB2",#N/A,TRUE,"GENERAL";"TAB3",#N/A,TRUE,"GENERAL";"TAB4",#N/A,TRUE,"GENERAL";"TAB5",#N/A,TRUE,"GENERAL"}</definedName>
    <definedName name="nnn_2" hidden="1">{"TAB1",#N/A,TRUE,"GENERAL";"TAB2",#N/A,TRUE,"GENERAL";"TAB3",#N/A,TRUE,"GENERAL";"TAB4",#N/A,TRUE,"GENERAL";"TAB5",#N/A,TRUE,"GENERAL"}</definedName>
    <definedName name="nnn_3" hidden="1">{"TAB1",#N/A,TRUE,"GENERAL";"TAB2",#N/A,TRUE,"GENERAL";"TAB3",#N/A,TRUE,"GENERAL";"TAB4",#N/A,TRUE,"GENERAL";"TAB5",#N/A,TRUE,"GENERAL"}</definedName>
    <definedName name="nnnhd" hidden="1">{"via1",#N/A,TRUE,"general";"via2",#N/A,TRUE,"general";"via3",#N/A,TRUE,"general"}</definedName>
    <definedName name="nnnhd_1" hidden="1">{"via1",#N/A,TRUE,"general";"via2",#N/A,TRUE,"general";"via3",#N/A,TRUE,"general"}</definedName>
    <definedName name="nnnhd_2" hidden="1">{"via1",#N/A,TRUE,"general";"via2",#N/A,TRUE,"general";"via3",#N/A,TRUE,"general"}</definedName>
    <definedName name="nnnhd_3" hidden="1">{"via1",#N/A,TRUE,"general";"via2",#N/A,TRUE,"general";"via3",#N/A,TRUE,"general"}</definedName>
    <definedName name="nnnnn" hidden="1">{"via1",#N/A,TRUE,"general";"via2",#N/A,TRUE,"general";"via3",#N/A,TRUE,"general"}</definedName>
    <definedName name="nnnnn_1" hidden="1">{"via1",#N/A,TRUE,"general";"via2",#N/A,TRUE,"general";"via3",#N/A,TRUE,"general"}</definedName>
    <definedName name="nnnnn_2" hidden="1">{"via1",#N/A,TRUE,"general";"via2",#N/A,TRUE,"general";"via3",#N/A,TRUE,"general"}</definedName>
    <definedName name="nnnnn_3" hidden="1">{"via1",#N/A,TRUE,"general";"via2",#N/A,TRUE,"general";"via3",#N/A,TRUE,"general"}</definedName>
    <definedName name="nnnnnd" hidden="1">{"TAB1",#N/A,TRUE,"GENERAL";"TAB2",#N/A,TRUE,"GENERAL";"TAB3",#N/A,TRUE,"GENERAL";"TAB4",#N/A,TRUE,"GENERAL";"TAB5",#N/A,TRUE,"GENERAL"}</definedName>
    <definedName name="nnnnnd_1" hidden="1">{"TAB1",#N/A,TRUE,"GENERAL";"TAB2",#N/A,TRUE,"GENERAL";"TAB3",#N/A,TRUE,"GENERAL";"TAB4",#N/A,TRUE,"GENERAL";"TAB5",#N/A,TRUE,"GENERAL"}</definedName>
    <definedName name="nnnnnd_2" hidden="1">{"TAB1",#N/A,TRUE,"GENERAL";"TAB2",#N/A,TRUE,"GENERAL";"TAB3",#N/A,TRUE,"GENERAL";"TAB4",#N/A,TRUE,"GENERAL";"TAB5",#N/A,TRUE,"GENERAL"}</definedName>
    <definedName name="nnnnnd_3" hidden="1">{"TAB1",#N/A,TRUE,"GENERAL";"TAB2",#N/A,TRUE,"GENERAL";"TAB3",#N/A,TRUE,"GENERAL";"TAB4",#N/A,TRUE,"GENERAL";"TAB5",#N/A,TRUE,"GENERAL"}</definedName>
    <definedName name="nnnnnf" hidden="1">{"TAB1",#N/A,TRUE,"GENERAL";"TAB2",#N/A,TRUE,"GENERAL";"TAB3",#N/A,TRUE,"GENERAL";"TAB4",#N/A,TRUE,"GENERAL";"TAB5",#N/A,TRUE,"GENERAL"}</definedName>
    <definedName name="nnnnnf_1" hidden="1">{"TAB1",#N/A,TRUE,"GENERAL";"TAB2",#N/A,TRUE,"GENERAL";"TAB3",#N/A,TRUE,"GENERAL";"TAB4",#N/A,TRUE,"GENERAL";"TAB5",#N/A,TRUE,"GENERAL"}</definedName>
    <definedName name="nnnnnf_2" hidden="1">{"TAB1",#N/A,TRUE,"GENERAL";"TAB2",#N/A,TRUE,"GENERAL";"TAB3",#N/A,TRUE,"GENERAL";"TAB4",#N/A,TRUE,"GENERAL";"TAB5",#N/A,TRUE,"GENERAL"}</definedName>
    <definedName name="nnnnnf_3" hidden="1">{"TAB1",#N/A,TRUE,"GENERAL";"TAB2",#N/A,TRUE,"GENERAL";"TAB3",#N/A,TRUE,"GENERAL";"TAB4",#N/A,TRUE,"GENERAL";"TAB5",#N/A,TRUE,"GENERAL"}</definedName>
    <definedName name="nnnnnh" hidden="1">{"via1",#N/A,TRUE,"general";"via2",#N/A,TRUE,"general";"via3",#N/A,TRUE,"general"}</definedName>
    <definedName name="nnnnnh_1" hidden="1">{"via1",#N/A,TRUE,"general";"via2",#N/A,TRUE,"general";"via3",#N/A,TRUE,"general"}</definedName>
    <definedName name="nnnnnh_2" hidden="1">{"via1",#N/A,TRUE,"general";"via2",#N/A,TRUE,"general";"via3",#N/A,TRUE,"general"}</definedName>
    <definedName name="nnnnnh_3" hidden="1">{"via1",#N/A,TRUE,"general";"via2",#N/A,TRUE,"general";"via3",#N/A,TRUE,"general"}</definedName>
    <definedName name="NO">[2]!ERR</definedName>
    <definedName name="NOMBRE">#REF!</definedName>
    <definedName name="Norte">#REF!</definedName>
    <definedName name="NUEVO">#REF!</definedName>
    <definedName name="nxn" hidden="1">{"via1",#N/A,TRUE,"general";"via2",#N/A,TRUE,"general";"via3",#N/A,TRUE,"general"}</definedName>
    <definedName name="nxn_1" hidden="1">{"via1",#N/A,TRUE,"general";"via2",#N/A,TRUE,"general";"via3",#N/A,TRUE,"general"}</definedName>
    <definedName name="nxn_2" hidden="1">{"via1",#N/A,TRUE,"general";"via2",#N/A,TRUE,"general";"via3",#N/A,TRUE,"general"}</definedName>
    <definedName name="nxn_3" hidden="1">{"via1",#N/A,TRUE,"general";"via2",#N/A,TRUE,"general";"via3",#N/A,TRUE,"general"}</definedName>
    <definedName name="ÑL">#REF!</definedName>
    <definedName name="ÑLOP00">#REF!</definedName>
    <definedName name="ÑÑÑ">#REF!</definedName>
    <definedName name="ñpñpñ" hidden="1">{"via1",#N/A,TRUE,"general";"via2",#N/A,TRUE,"general";"via3",#N/A,TRUE,"general"}</definedName>
    <definedName name="ñpñpñ_1" hidden="1">{"via1",#N/A,TRUE,"general";"via2",#N/A,TRUE,"general";"via3",#N/A,TRUE,"general"}</definedName>
    <definedName name="ñpñpñ_2" hidden="1">{"via1",#N/A,TRUE,"general";"via2",#N/A,TRUE,"general";"via3",#N/A,TRUE,"general"}</definedName>
    <definedName name="ñpñpñ_3" hidden="1">{"via1",#N/A,TRUE,"general";"via2",#N/A,TRUE,"general";"via3",#N/A,TRUE,"general"}</definedName>
    <definedName name="o">[19]Planilla!$C$60</definedName>
    <definedName name="º1">#REF!</definedName>
    <definedName name="o9o9" hidden="1">{"via1",#N/A,TRUE,"general";"via2",#N/A,TRUE,"general";"via3",#N/A,TRUE,"general"}</definedName>
    <definedName name="o9o9_1" hidden="1">{"via1",#N/A,TRUE,"general";"via2",#N/A,TRUE,"general";"via3",#N/A,TRUE,"general"}</definedName>
    <definedName name="o9o9_2" hidden="1">{"via1",#N/A,TRUE,"general";"via2",#N/A,TRUE,"general";"via3",#N/A,TRUE,"general"}</definedName>
    <definedName name="o9o9_3" hidden="1">{"via1",#N/A,TRUE,"general";"via2",#N/A,TRUE,"general";"via3",#N/A,TRUE,"general"}</definedName>
    <definedName name="OBJ">[10]PRESUPUESTO!$C$10</definedName>
    <definedName name="OBJETO">#REF!</definedName>
    <definedName name="Obra">#REF!</definedName>
    <definedName name="obre">[8]PrecRec!$D$25</definedName>
    <definedName name="ofi">[8]PrecRec!$D$23</definedName>
    <definedName name="Oficial">'[12]LISTADO DE MATERIALES Y EQUIPOS'!$B$7</definedName>
    <definedName name="oiret" hidden="1">{"TAB1",#N/A,TRUE,"GENERAL";"TAB2",#N/A,TRUE,"GENERAL";"TAB3",#N/A,TRUE,"GENERAL";"TAB4",#N/A,TRUE,"GENERAL";"TAB5",#N/A,TRUE,"GENERAL"}</definedName>
    <definedName name="oiret_1" hidden="1">{"TAB1",#N/A,TRUE,"GENERAL";"TAB2",#N/A,TRUE,"GENERAL";"TAB3",#N/A,TRUE,"GENERAL";"TAB4",#N/A,TRUE,"GENERAL";"TAB5",#N/A,TRUE,"GENERAL"}</definedName>
    <definedName name="oiret_2" hidden="1">{"TAB1",#N/A,TRUE,"GENERAL";"TAB2",#N/A,TRUE,"GENERAL";"TAB3",#N/A,TRUE,"GENERAL";"TAB4",#N/A,TRUE,"GENERAL";"TAB5",#N/A,TRUE,"GENERAL"}</definedName>
    <definedName name="oiret_3" hidden="1">{"TAB1",#N/A,TRUE,"GENERAL";"TAB2",#N/A,TRUE,"GENERAL";"TAB3",#N/A,TRUE,"GENERAL";"TAB4",#N/A,TRUE,"GENERAL";"TAB5",#N/A,TRUE,"GENERAL"}</definedName>
    <definedName name="oirgrth" hidden="1">{"TAB1",#N/A,TRUE,"GENERAL";"TAB2",#N/A,TRUE,"GENERAL";"TAB3",#N/A,TRUE,"GENERAL";"TAB4",#N/A,TRUE,"GENERAL";"TAB5",#N/A,TRUE,"GENERAL"}</definedName>
    <definedName name="oirgrth_1" hidden="1">{"TAB1",#N/A,TRUE,"GENERAL";"TAB2",#N/A,TRUE,"GENERAL";"TAB3",#N/A,TRUE,"GENERAL";"TAB4",#N/A,TRUE,"GENERAL";"TAB5",#N/A,TRUE,"GENERAL"}</definedName>
    <definedName name="oirgrth_2" hidden="1">{"TAB1",#N/A,TRUE,"GENERAL";"TAB2",#N/A,TRUE,"GENERAL";"TAB3",#N/A,TRUE,"GENERAL";"TAB4",#N/A,TRUE,"GENERAL";"TAB5",#N/A,TRUE,"GENERAL"}</definedName>
    <definedName name="oirgrth_3" hidden="1">{"TAB1",#N/A,TRUE,"GENERAL";"TAB2",#N/A,TRUE,"GENERAL";"TAB3",#N/A,TRUE,"GENERAL";"TAB4",#N/A,TRUE,"GENERAL";"TAB5",#N/A,TRUE,"GENERAL"}</definedName>
    <definedName name="OIUOIU" hidden="1">{"via1",#N/A,TRUE,"general";"via2",#N/A,TRUE,"general";"via3",#N/A,TRUE,"general"}</definedName>
    <definedName name="OIUOIU_1" hidden="1">{"via1",#N/A,TRUE,"general";"via2",#N/A,TRUE,"general";"via3",#N/A,TRUE,"general"}</definedName>
    <definedName name="OIUOIU_2" hidden="1">{"via1",#N/A,TRUE,"general";"via2",#N/A,TRUE,"general";"via3",#N/A,TRUE,"general"}</definedName>
    <definedName name="OIUOIU_3" hidden="1">{"via1",#N/A,TRUE,"general";"via2",#N/A,TRUE,"general";"via3",#N/A,TRUE,"general"}</definedName>
    <definedName name="OOMMOOMM">#REF!</definedName>
    <definedName name="ooo" hidden="1">{"via1",#N/A,TRUE,"general";"via2",#N/A,TRUE,"general";"via3",#N/A,TRUE,"general"}</definedName>
    <definedName name="ooo_1" hidden="1">{"via1",#N/A,TRUE,"general";"via2",#N/A,TRUE,"general";"via3",#N/A,TRUE,"general"}</definedName>
    <definedName name="ooo_2" hidden="1">{"via1",#N/A,TRUE,"general";"via2",#N/A,TRUE,"general";"via3",#N/A,TRUE,"general"}</definedName>
    <definedName name="ooo_3" hidden="1">{"via1",#N/A,TRUE,"general";"via2",#N/A,TRUE,"general";"via3",#N/A,TRUE,"general"}</definedName>
    <definedName name="ooooiii" hidden="1">{"TAB1",#N/A,TRUE,"GENERAL";"TAB2",#N/A,TRUE,"GENERAL";"TAB3",#N/A,TRUE,"GENERAL";"TAB4",#N/A,TRUE,"GENERAL";"TAB5",#N/A,TRUE,"GENERAL"}</definedName>
    <definedName name="ooooiii_1" hidden="1">{"TAB1",#N/A,TRUE,"GENERAL";"TAB2",#N/A,TRUE,"GENERAL";"TAB3",#N/A,TRUE,"GENERAL";"TAB4",#N/A,TRUE,"GENERAL";"TAB5",#N/A,TRUE,"GENERAL"}</definedName>
    <definedName name="ooooiii_2" hidden="1">{"TAB1",#N/A,TRUE,"GENERAL";"TAB2",#N/A,TRUE,"GENERAL";"TAB3",#N/A,TRUE,"GENERAL";"TAB4",#N/A,TRUE,"GENERAL";"TAB5",#N/A,TRUE,"GENERAL"}</definedName>
    <definedName name="ooooiii_3" hidden="1">{"TAB1",#N/A,TRUE,"GENERAL";"TAB2",#N/A,TRUE,"GENERAL";"TAB3",#N/A,TRUE,"GENERAL";"TAB4",#N/A,TRUE,"GENERAL";"TAB5",#N/A,TRUE,"GENERAL"}</definedName>
    <definedName name="oooos" hidden="1">{"via1",#N/A,TRUE,"general";"via2",#N/A,TRUE,"general";"via3",#N/A,TRUE,"general"}</definedName>
    <definedName name="oooos_1" hidden="1">{"via1",#N/A,TRUE,"general";"via2",#N/A,TRUE,"general";"via3",#N/A,TRUE,"general"}</definedName>
    <definedName name="oooos_2" hidden="1">{"via1",#N/A,TRUE,"general";"via2",#N/A,TRUE,"general";"via3",#N/A,TRUE,"general"}</definedName>
    <definedName name="oooos_3" hidden="1">{"via1",#N/A,TRUE,"general";"via2",#N/A,TRUE,"general";"via3",#N/A,TRUE,"general"}</definedName>
    <definedName name="op">[19]Planilla!$D$60</definedName>
    <definedName name="Operaciones">#REF!</definedName>
    <definedName name="OSCAR">#REF!</definedName>
    <definedName name="otra">#REF!</definedName>
    <definedName name="otros">[27]otros!$A$6:$A$1235</definedName>
    <definedName name="p0p0" hidden="1">{"via1",#N/A,TRUE,"general";"via2",#N/A,TRUE,"general";"via3",#N/A,TRUE,"general"}</definedName>
    <definedName name="p0p0_1" hidden="1">{"via1",#N/A,TRUE,"general";"via2",#N/A,TRUE,"general";"via3",#N/A,TRUE,"general"}</definedName>
    <definedName name="p0p0_2" hidden="1">{"via1",#N/A,TRUE,"general";"via2",#N/A,TRUE,"general";"via3",#N/A,TRUE,"general"}</definedName>
    <definedName name="p0p0_3" hidden="1">{"via1",#N/A,TRUE,"general";"via2",#N/A,TRUE,"general";"via3",#N/A,TRUE,"general"}</definedName>
    <definedName name="PAJARITA">#REF!</definedName>
    <definedName name="Panel_Led_Plano_de_18w">'[12]LISTADO DE MATERIALES Y EQUIPOS'!$B$113</definedName>
    <definedName name="par">[8]PrecRec!$D$51</definedName>
    <definedName name="pasav">[8]PrecRec!$D$56</definedName>
    <definedName name="pasavia">#REF!</definedName>
    <definedName name="Pegante_pvc">'[12]LISTADO DE MATERIALES Y EQUIPOS'!$B$119</definedName>
    <definedName name="PEPE">[2]!ERR</definedName>
    <definedName name="PERFIL_ANGULO_2.5_X_2.5_X_2.44__Cund">'[12]LISTADO DE MATERIALES Y EQUIPOS'!$B$100</definedName>
    <definedName name="Perfil_c_120x50mm">'[12]LISTADO DE MATERIALES Y EQUIPOS'!$B$109</definedName>
    <definedName name="PERFIL_OMEGA_X_2.44_C_26">'[12]LISTADO DE MATERIALES Y EQUIPOS'!$B$101</definedName>
    <definedName name="PERFIL_VIGUETA_PRINCIPAL_X_2.44_Cund">'[12]LISTADO DE MATERIALES Y EQUIPOS'!$B$102</definedName>
    <definedName name="pied">[8]PrecRec!$D$46</definedName>
    <definedName name="piedragav">[8]PrecRec!$D$67</definedName>
    <definedName name="PILOTE">#REF!</definedName>
    <definedName name="Pin">[8]PrecRec!$D$57</definedName>
    <definedName name="pint">[8]PrecRec!$D$68</definedName>
    <definedName name="Pintura_esmalte">'[12]LISTADO DE MATERIALES Y EQUIPOS'!$B$61</definedName>
    <definedName name="Pintura_Exterior">'[12]LISTADO DE MATERIALES Y EQUIPOS'!$B$59</definedName>
    <definedName name="Pintura_Interior_Gl">'[12]LISTADO DE MATERIALES Y EQUIPOS'!$B$58</definedName>
    <definedName name="Piso">'[12]LISTADO DE MATERIALES Y EQUIPOS'!$B$66</definedName>
    <definedName name="PJ501XXXXX">#REF!</definedName>
    <definedName name="PKHK" hidden="1">{"TAB1",#N/A,TRUE,"GENERAL";"TAB2",#N/A,TRUE,"GENERAL";"TAB3",#N/A,TRUE,"GENERAL";"TAB4",#N/A,TRUE,"GENERAL";"TAB5",#N/A,TRUE,"GENERAL"}</definedName>
    <definedName name="PKHK_1" hidden="1">{"TAB1",#N/A,TRUE,"GENERAL";"TAB2",#N/A,TRUE,"GENERAL";"TAB3",#N/A,TRUE,"GENERAL";"TAB4",#N/A,TRUE,"GENERAL";"TAB5",#N/A,TRUE,"GENERAL"}</definedName>
    <definedName name="PKHK_2" hidden="1">{"TAB1",#N/A,TRUE,"GENERAL";"TAB2",#N/A,TRUE,"GENERAL";"TAB3",#N/A,TRUE,"GENERAL";"TAB4",#N/A,TRUE,"GENERAL";"TAB5",#N/A,TRUE,"GENERAL"}</definedName>
    <definedName name="PKHK_3" hidden="1">{"TAB1",#N/A,TRUE,"GENERAL";"TAB2",#N/A,TRUE,"GENERAL";"TAB3",#N/A,TRUE,"GENERAL";"TAB4",#N/A,TRUE,"GENERAL";"TAB5",#N/A,TRUE,"GENERAL"}</definedName>
    <definedName name="pkj" hidden="1">{"TAB1",#N/A,TRUE,"GENERAL";"TAB2",#N/A,TRUE,"GENERAL";"TAB3",#N/A,TRUE,"GENERAL";"TAB4",#N/A,TRUE,"GENERAL";"TAB5",#N/A,TRUE,"GENERAL"}</definedName>
    <definedName name="pkj_1" hidden="1">{"TAB1",#N/A,TRUE,"GENERAL";"TAB2",#N/A,TRUE,"GENERAL";"TAB3",#N/A,TRUE,"GENERAL";"TAB4",#N/A,TRUE,"GENERAL";"TAB5",#N/A,TRUE,"GENERAL"}</definedName>
    <definedName name="pkj_2" hidden="1">{"TAB1",#N/A,TRUE,"GENERAL";"TAB2",#N/A,TRUE,"GENERAL";"TAB3",#N/A,TRUE,"GENERAL";"TAB4",#N/A,TRUE,"GENERAL";"TAB5",#N/A,TRUE,"GENERAL"}</definedName>
    <definedName name="pkj_3" hidden="1">{"TAB1",#N/A,TRUE,"GENERAL";"TAB2",#N/A,TRUE,"GENERAL";"TAB3",#N/A,TRUE,"GENERAL";"TAB4",#N/A,TRUE,"GENERAL";"TAB5",#N/A,TRUE,"GENERAL"}</definedName>
    <definedName name="PLAD" hidden="1">{"TAB1",#N/A,TRUE,"GENERAL";"TAB2",#N/A,TRUE,"GENERAL";"TAB3",#N/A,TRUE,"GENERAL";"TAB4",#N/A,TRUE,"GENERAL";"TAB5",#N/A,TRUE,"GENERAL"}</definedName>
    <definedName name="PLAD_1" hidden="1">{"TAB1",#N/A,TRUE,"GENERAL";"TAB2",#N/A,TRUE,"GENERAL";"TAB3",#N/A,TRUE,"GENERAL";"TAB4",#N/A,TRUE,"GENERAL";"TAB5",#N/A,TRUE,"GENERAL"}</definedName>
    <definedName name="PLAD_2" hidden="1">{"TAB1",#N/A,TRUE,"GENERAL";"TAB2",#N/A,TRUE,"GENERAL";"TAB3",#N/A,TRUE,"GENERAL";"TAB4",#N/A,TRUE,"GENERAL";"TAB5",#N/A,TRUE,"GENERAL"}</definedName>
    <definedName name="PLAD_3" hidden="1">{"TAB1",#N/A,TRUE,"GENERAL";"TAB2",#N/A,TRUE,"GENERAL";"TAB3",#N/A,TRUE,"GENERAL";"TAB4",#N/A,TRUE,"GENERAL";"TAB5",#N/A,TRUE,"GENERAL"}</definedName>
    <definedName name="Plazo">[16]BASES!$E$27</definedName>
    <definedName name="PlazoAIU">#REF!</definedName>
    <definedName name="PLPLUNN" hidden="1">{"TAB1",#N/A,TRUE,"GENERAL";"TAB2",#N/A,TRUE,"GENERAL";"TAB3",#N/A,TRUE,"GENERAL";"TAB4",#N/A,TRUE,"GENERAL";"TAB5",#N/A,TRUE,"GENERAL"}</definedName>
    <definedName name="PLPLUNN_1" hidden="1">{"TAB1",#N/A,TRUE,"GENERAL";"TAB2",#N/A,TRUE,"GENERAL";"TAB3",#N/A,TRUE,"GENERAL";"TAB4",#N/A,TRUE,"GENERAL";"TAB5",#N/A,TRUE,"GENERAL"}</definedName>
    <definedName name="PLPLUNN_2" hidden="1">{"TAB1",#N/A,TRUE,"GENERAL";"TAB2",#N/A,TRUE,"GENERAL";"TAB3",#N/A,TRUE,"GENERAL";"TAB4",#N/A,TRUE,"GENERAL";"TAB5",#N/A,TRUE,"GENERAL"}</definedName>
    <definedName name="PLPLUNN_3" hidden="1">{"TAB1",#N/A,TRUE,"GENERAL";"TAB2",#N/A,TRUE,"GENERAL";"TAB3",#N/A,TRUE,"GENERAL";"TAB4",#N/A,TRUE,"GENERAL";"TAB5",#N/A,TRUE,"GENERAL"}</definedName>
    <definedName name="POBLACION">[42]INTERVENCIONES!#REF!</definedName>
    <definedName name="POCETAS">#REF!</definedName>
    <definedName name="POIUP" hidden="1">{"via1",#N/A,TRUE,"general";"via2",#N/A,TRUE,"general";"via3",#N/A,TRUE,"general"}</definedName>
    <definedName name="POIUP_1" hidden="1">{"via1",#N/A,TRUE,"general";"via2",#N/A,TRUE,"general";"via3",#N/A,TRUE,"general"}</definedName>
    <definedName name="POIUP_2" hidden="1">{"via1",#N/A,TRUE,"general";"via2",#N/A,TRUE,"general";"via3",#N/A,TRUE,"general"}</definedName>
    <definedName name="POIUP_3" hidden="1">{"via1",#N/A,TRUE,"general";"via2",#N/A,TRUE,"general";"via3",#N/A,TRUE,"general"}</definedName>
    <definedName name="popop" hidden="1">{"via1",#N/A,TRUE,"general";"via2",#N/A,TRUE,"general";"via3",#N/A,TRUE,"general"}</definedName>
    <definedName name="popop_1" hidden="1">{"via1",#N/A,TRUE,"general";"via2",#N/A,TRUE,"general";"via3",#N/A,TRUE,"general"}</definedName>
    <definedName name="popop_2" hidden="1">{"via1",#N/A,TRUE,"general";"via2",#N/A,TRUE,"general";"via3",#N/A,TRUE,"general"}</definedName>
    <definedName name="popop_3" hidden="1">{"via1",#N/A,TRUE,"general";"via2",#N/A,TRUE,"general";"via3",#N/A,TRUE,"general"}</definedName>
    <definedName name="popp" hidden="1">{"via1",#N/A,TRUE,"general";"via2",#N/A,TRUE,"general";"via3",#N/A,TRUE,"general"}</definedName>
    <definedName name="popp_1" hidden="1">{"via1",#N/A,TRUE,"general";"via2",#N/A,TRUE,"general";"via3",#N/A,TRUE,"general"}</definedName>
    <definedName name="popp_2" hidden="1">{"via1",#N/A,TRUE,"general";"via2",#N/A,TRUE,"general";"via3",#N/A,TRUE,"general"}</definedName>
    <definedName name="popp_3" hidden="1">{"via1",#N/A,TRUE,"general";"via2",#N/A,TRUE,"general";"via3",#N/A,TRUE,"general"}</definedName>
    <definedName name="popu">#REF!</definedName>
    <definedName name="popvds" hidden="1">{"TAB1",#N/A,TRUE,"GENERAL";"TAB2",#N/A,TRUE,"GENERAL";"TAB3",#N/A,TRUE,"GENERAL";"TAB4",#N/A,TRUE,"GENERAL";"TAB5",#N/A,TRUE,"GENERAL"}</definedName>
    <definedName name="popvds_1" hidden="1">{"TAB1",#N/A,TRUE,"GENERAL";"TAB2",#N/A,TRUE,"GENERAL";"TAB3",#N/A,TRUE,"GENERAL";"TAB4",#N/A,TRUE,"GENERAL";"TAB5",#N/A,TRUE,"GENERAL"}</definedName>
    <definedName name="popvds_2" hidden="1">{"TAB1",#N/A,TRUE,"GENERAL";"TAB2",#N/A,TRUE,"GENERAL";"TAB3",#N/A,TRUE,"GENERAL";"TAB4",#N/A,TRUE,"GENERAL";"TAB5",#N/A,TRUE,"GENERAL"}</definedName>
    <definedName name="popvds_3" hidden="1">{"TAB1",#N/A,TRUE,"GENERAL";"TAB2",#N/A,TRUE,"GENERAL";"TAB3",#N/A,TRUE,"GENERAL";"TAB4",#N/A,TRUE,"GENERAL";"TAB5",#N/A,TRUE,"GENERAL"}</definedName>
    <definedName name="porc">#REF!</definedName>
    <definedName name="PORCE">[17]BASES!$E$26</definedName>
    <definedName name="pos">[8]PrecRec!$D$60</definedName>
    <definedName name="post">[8]PrecRec!$D$66</definedName>
    <definedName name="poste">[8]PrecRec!$D$60</definedName>
    <definedName name="pouig" hidden="1">{"via1",#N/A,TRUE,"general";"via2",#N/A,TRUE,"general";"via3",#N/A,TRUE,"general"}</definedName>
    <definedName name="pouig_1" hidden="1">{"via1",#N/A,TRUE,"general";"via2",#N/A,TRUE,"general";"via3",#N/A,TRUE,"general"}</definedName>
    <definedName name="pouig_2" hidden="1">{"via1",#N/A,TRUE,"general";"via2",#N/A,TRUE,"general";"via3",#N/A,TRUE,"general"}</definedName>
    <definedName name="pouig_3" hidden="1">{"via1",#N/A,TRUE,"general";"via2",#N/A,TRUE,"general";"via3",#N/A,TRUE,"general"}</definedName>
    <definedName name="ppppp9" hidden="1">{"via1",#N/A,TRUE,"general";"via2",#N/A,TRUE,"general";"via3",#N/A,TRUE,"general"}</definedName>
    <definedName name="ppppp9_1" hidden="1">{"via1",#N/A,TRUE,"general";"via2",#N/A,TRUE,"general";"via3",#N/A,TRUE,"general"}</definedName>
    <definedName name="ppppp9_2" hidden="1">{"via1",#N/A,TRUE,"general";"via2",#N/A,TRUE,"general";"via3",#N/A,TRUE,"general"}</definedName>
    <definedName name="ppppp9_3" hidden="1">{"via1",#N/A,TRUE,"general";"via2",#N/A,TRUE,"general";"via3",#N/A,TRUE,"general"}</definedName>
    <definedName name="pppppd" hidden="1">{"TAB1",#N/A,TRUE,"GENERAL";"TAB2",#N/A,TRUE,"GENERAL";"TAB3",#N/A,TRUE,"GENERAL";"TAB4",#N/A,TRUE,"GENERAL";"TAB5",#N/A,TRUE,"GENERAL"}</definedName>
    <definedName name="pppppd_1" hidden="1">{"TAB1",#N/A,TRUE,"GENERAL";"TAB2",#N/A,TRUE,"GENERAL";"TAB3",#N/A,TRUE,"GENERAL";"TAB4",#N/A,TRUE,"GENERAL";"TAB5",#N/A,TRUE,"GENERAL"}</definedName>
    <definedName name="pppppd_2" hidden="1">{"TAB1",#N/A,TRUE,"GENERAL";"TAB2",#N/A,TRUE,"GENERAL";"TAB3",#N/A,TRUE,"GENERAL";"TAB4",#N/A,TRUE,"GENERAL";"TAB5",#N/A,TRUE,"GENERAL"}</definedName>
    <definedName name="pppppd_3" hidden="1">{"TAB1",#N/A,TRUE,"GENERAL";"TAB2",#N/A,TRUE,"GENERAL";"TAB3",#N/A,TRUE,"GENERAL";"TAB4",#N/A,TRUE,"GENERAL";"TAB5",#N/A,TRUE,"GENERAL"}</definedName>
    <definedName name="PPtoNorte">#REF!</definedName>
    <definedName name="pqroj" hidden="1">{"via1",#N/A,TRUE,"general";"via2",#N/A,TRUE,"general";"via3",#N/A,TRUE,"general"}</definedName>
    <definedName name="pqroj_1" hidden="1">{"via1",#N/A,TRUE,"general";"via2",#N/A,TRUE,"general";"via3",#N/A,TRUE,"general"}</definedName>
    <definedName name="pqroj_2" hidden="1">{"via1",#N/A,TRUE,"general";"via2",#N/A,TRUE,"general";"via3",#N/A,TRUE,"general"}</definedName>
    <definedName name="pqroj_3" hidden="1">{"via1",#N/A,TRUE,"general";"via2",#N/A,TRUE,"general";"via3",#N/A,TRUE,"general"}</definedName>
    <definedName name="PRE">#REF!</definedName>
    <definedName name="Precio">#REF!</definedName>
    <definedName name="precio2">#REF!</definedName>
    <definedName name="PrecioS">#REF!</definedName>
    <definedName name="PreciosRETRO">[43]Precios!$B$32:$R$56</definedName>
    <definedName name="PreciosVIBRO">[43]Precios!$B$57:$M$72</definedName>
    <definedName name="PREST">#REF!</definedName>
    <definedName name="PRIMER" hidden="1">{"via1",#N/A,TRUE,"general";"via2",#N/A,TRUE,"general";"via3",#N/A,TRUE,"general"}</definedName>
    <definedName name="PRIMER_1" hidden="1">{"via1",#N/A,TRUE,"general";"via2",#N/A,TRUE,"general";"via3",#N/A,TRUE,"general"}</definedName>
    <definedName name="PRIMER_2" hidden="1">{"via1",#N/A,TRUE,"general";"via2",#N/A,TRUE,"general";"via3",#N/A,TRUE,"general"}</definedName>
    <definedName name="PRIMER_3" hidden="1">{"via1",#N/A,TRUE,"general";"via2",#N/A,TRUE,"general";"via3",#N/A,TRUE,"general"}</definedName>
    <definedName name="PRIMET" hidden="1">{"TAB1",#N/A,TRUE,"GENERAL";"TAB2",#N/A,TRUE,"GENERAL";"TAB3",#N/A,TRUE,"GENERAL";"TAB4",#N/A,TRUE,"GENERAL";"TAB5",#N/A,TRUE,"GENERAL"}</definedName>
    <definedName name="PRIMET_1" hidden="1">{"TAB1",#N/A,TRUE,"GENERAL";"TAB2",#N/A,TRUE,"GENERAL";"TAB3",#N/A,TRUE,"GENERAL";"TAB4",#N/A,TRUE,"GENERAL";"TAB5",#N/A,TRUE,"GENERAL"}</definedName>
    <definedName name="PRIMET_2" hidden="1">{"TAB1",#N/A,TRUE,"GENERAL";"TAB2",#N/A,TRUE,"GENERAL";"TAB3",#N/A,TRUE,"GENERAL";"TAB4",#N/A,TRUE,"GENERAL";"TAB5",#N/A,TRUE,"GENERAL"}</definedName>
    <definedName name="PRIMET_3" hidden="1">{"TAB1",#N/A,TRUE,"GENERAL";"TAB2",#N/A,TRUE,"GENERAL";"TAB3",#N/A,TRUE,"GENERAL";"TAB4",#N/A,TRUE,"GENERAL";"TAB5",#N/A,TRUE,"GENERAL"}</definedName>
    <definedName name="PRINT_AREA">#N/A</definedName>
    <definedName name="PRINT_AREA_MI">#N/A</definedName>
    <definedName name="PRINT_TITLES">#N/A</definedName>
    <definedName name="PRINT_TITLES_MI">#N/A</definedName>
    <definedName name="PrOfic">[16]BASES!$B$31</definedName>
    <definedName name="PROG" hidden="1">#REF!</definedName>
    <definedName name="programainv">[2]!ERR</definedName>
    <definedName name="Proponente">#REF!</definedName>
    <definedName name="propuente">#REF!</definedName>
    <definedName name="propuesta" hidden="1">#REF!</definedName>
    <definedName name="PRUEBA" localSheetId="8">[44]!absc</definedName>
    <definedName name="PRUEBA" localSheetId="9">[44]!absc</definedName>
    <definedName name="PRUEBA" localSheetId="11">[44]!absc</definedName>
    <definedName name="PRUEBA" localSheetId="10">[44]!absc</definedName>
    <definedName name="PRUEBA" localSheetId="15">[44]!absc</definedName>
    <definedName name="PRUEBA" localSheetId="16">[44]!absc</definedName>
    <definedName name="PRUEBA" localSheetId="17">[44]!absc</definedName>
    <definedName name="PRUEBA" localSheetId="18">[44]!absc</definedName>
    <definedName name="PRUEBA" localSheetId="19">[44]!absc</definedName>
    <definedName name="PRUEBA" localSheetId="13">[44]!absc</definedName>
    <definedName name="PRUEBA" localSheetId="4">[44]!absc</definedName>
    <definedName name="PRUEBA" localSheetId="3">[44]!absc</definedName>
    <definedName name="PRUEBA">[44]!absc</definedName>
    <definedName name="prueba1" localSheetId="8">[44]!absc</definedName>
    <definedName name="prueba1" localSheetId="9">[44]!absc</definedName>
    <definedName name="prueba1" localSheetId="11">[44]!absc</definedName>
    <definedName name="prueba1" localSheetId="10">[44]!absc</definedName>
    <definedName name="prueba1" localSheetId="15">[44]!absc</definedName>
    <definedName name="prueba1" localSheetId="16">[44]!absc</definedName>
    <definedName name="prueba1" localSheetId="17">[44]!absc</definedName>
    <definedName name="prueba1" localSheetId="18">[44]!absc</definedName>
    <definedName name="prueba1" localSheetId="19">[44]!absc</definedName>
    <definedName name="prueba1" localSheetId="13">[44]!absc</definedName>
    <definedName name="prueba1" localSheetId="4">[44]!absc</definedName>
    <definedName name="prueba1" localSheetId="3">[44]!absc</definedName>
    <definedName name="prueba1">[44]!absc</definedName>
    <definedName name="PRUEBA2">#REF!</definedName>
    <definedName name="ptope" hidden="1">{"TAB1",#N/A,TRUE,"GENERAL";"TAB2",#N/A,TRUE,"GENERAL";"TAB3",#N/A,TRUE,"GENERAL";"TAB4",#N/A,TRUE,"GENERAL";"TAB5",#N/A,TRUE,"GENERAL"}</definedName>
    <definedName name="ptope_1" hidden="1">{"TAB1",#N/A,TRUE,"GENERAL";"TAB2",#N/A,TRUE,"GENERAL";"TAB3",#N/A,TRUE,"GENERAL";"TAB4",#N/A,TRUE,"GENERAL";"TAB5",#N/A,TRUE,"GENERAL"}</definedName>
    <definedName name="ptope_2" hidden="1">{"TAB1",#N/A,TRUE,"GENERAL";"TAB2",#N/A,TRUE,"GENERAL";"TAB3",#N/A,TRUE,"GENERAL";"TAB4",#N/A,TRUE,"GENERAL";"TAB5",#N/A,TRUE,"GENERAL"}</definedName>
    <definedName name="ptope_3" hidden="1">{"TAB1",#N/A,TRUE,"GENERAL";"TAB2",#N/A,TRUE,"GENERAL";"TAB3",#N/A,TRUE,"GENERAL";"TAB4",#N/A,TRUE,"GENERAL";"TAB5",#N/A,TRUE,"GENERAL"}</definedName>
    <definedName name="ptopes" hidden="1">{"via1",#N/A,TRUE,"general";"via2",#N/A,TRUE,"general";"via3",#N/A,TRUE,"general"}</definedName>
    <definedName name="ptopes_1" hidden="1">{"via1",#N/A,TRUE,"general";"via2",#N/A,TRUE,"general";"via3",#N/A,TRUE,"general"}</definedName>
    <definedName name="ptopes_2" hidden="1">{"via1",#N/A,TRUE,"general";"via2",#N/A,TRUE,"general";"via3",#N/A,TRUE,"general"}</definedName>
    <definedName name="ptopes_3" hidden="1">{"via1",#N/A,TRUE,"general";"via2",#N/A,TRUE,"general";"via3",#N/A,TRUE,"general"}</definedName>
    <definedName name="Puerta_Ventana">'[12]LISTADO DE MATERIALES Y EQUIPOS'!$B$88</definedName>
    <definedName name="Puntilla_x_500gr">'[12]LISTADO DE MATERIALES Y EQUIPOS'!$B$24</definedName>
    <definedName name="Q">#REF!</definedName>
    <definedName name="q_1" hidden="1">{"via1",#N/A,TRUE,"general";"via2",#N/A,TRUE,"general";"via3",#N/A,TRUE,"general"}</definedName>
    <definedName name="q_1_1" hidden="1">{"via1",#N/A,TRUE,"general";"via2",#N/A,TRUE,"general";"via3",#N/A,TRUE,"general"}</definedName>
    <definedName name="q_1_1_1" hidden="1">{"via1",#N/A,TRUE,"general";"via2",#N/A,TRUE,"general";"via3",#N/A,TRUE,"general"}</definedName>
    <definedName name="q_1_1_1_1" hidden="1">{"via1",#N/A,TRUE,"general";"via2",#N/A,TRUE,"general";"via3",#N/A,TRUE,"general"}</definedName>
    <definedName name="q_1_1_1_2" hidden="1">{"via1",#N/A,TRUE,"general";"via2",#N/A,TRUE,"general";"via3",#N/A,TRUE,"general"}</definedName>
    <definedName name="q_1_1_1_3" hidden="1">{"via1",#N/A,TRUE,"general";"via2",#N/A,TRUE,"general";"via3",#N/A,TRUE,"general"}</definedName>
    <definedName name="q_1_1_2" hidden="1">{"via1",#N/A,TRUE,"general";"via2",#N/A,TRUE,"general";"via3",#N/A,TRUE,"general"}</definedName>
    <definedName name="q_1_1_2_1" hidden="1">{"via1",#N/A,TRUE,"general";"via2",#N/A,TRUE,"general";"via3",#N/A,TRUE,"general"}</definedName>
    <definedName name="q_1_1_2_2" hidden="1">{"via1",#N/A,TRUE,"general";"via2",#N/A,TRUE,"general";"via3",#N/A,TRUE,"general"}</definedName>
    <definedName name="q_1_1_2_3" hidden="1">{"via1",#N/A,TRUE,"general";"via2",#N/A,TRUE,"general";"via3",#N/A,TRUE,"general"}</definedName>
    <definedName name="q_1_1_3" hidden="1">{"via1",#N/A,TRUE,"general";"via2",#N/A,TRUE,"general";"via3",#N/A,TRUE,"general"}</definedName>
    <definedName name="q_1_1_4" hidden="1">{"via1",#N/A,TRUE,"general";"via2",#N/A,TRUE,"general";"via3",#N/A,TRUE,"general"}</definedName>
    <definedName name="q_1_1_5" hidden="1">{"via1",#N/A,TRUE,"general";"via2",#N/A,TRUE,"general";"via3",#N/A,TRUE,"general"}</definedName>
    <definedName name="q_1_2" hidden="1">{"via1",#N/A,TRUE,"general";"via2",#N/A,TRUE,"general";"via3",#N/A,TRUE,"general"}</definedName>
    <definedName name="q_1_2_1" hidden="1">{"via1",#N/A,TRUE,"general";"via2",#N/A,TRUE,"general";"via3",#N/A,TRUE,"general"}</definedName>
    <definedName name="q_1_2_2" hidden="1">{"via1",#N/A,TRUE,"general";"via2",#N/A,TRUE,"general";"via3",#N/A,TRUE,"general"}</definedName>
    <definedName name="q_1_2_3" hidden="1">{"via1",#N/A,TRUE,"general";"via2",#N/A,TRUE,"general";"via3",#N/A,TRUE,"general"}</definedName>
    <definedName name="q_1_3" hidden="1">{"via1",#N/A,TRUE,"general";"via2",#N/A,TRUE,"general";"via3",#N/A,TRUE,"general"}</definedName>
    <definedName name="q_1_3_1" hidden="1">{"via1",#N/A,TRUE,"general";"via2",#N/A,TRUE,"general";"via3",#N/A,TRUE,"general"}</definedName>
    <definedName name="q_1_3_2" hidden="1">{"via1",#N/A,TRUE,"general";"via2",#N/A,TRUE,"general";"via3",#N/A,TRUE,"general"}</definedName>
    <definedName name="q_1_3_3" hidden="1">{"via1",#N/A,TRUE,"general";"via2",#N/A,TRUE,"general";"via3",#N/A,TRUE,"general"}</definedName>
    <definedName name="q_1_4" hidden="1">{"via1",#N/A,TRUE,"general";"via2",#N/A,TRUE,"general";"via3",#N/A,TRUE,"general"}</definedName>
    <definedName name="q_1_5" hidden="1">{"via1",#N/A,TRUE,"general";"via2",#N/A,TRUE,"general";"via3",#N/A,TRUE,"general"}</definedName>
    <definedName name="q_2" hidden="1">{"via1",#N/A,TRUE,"general";"via2",#N/A,TRUE,"general";"via3",#N/A,TRUE,"general"}</definedName>
    <definedName name="q_2_1" hidden="1">{"via1",#N/A,TRUE,"general";"via2",#N/A,TRUE,"general";"via3",#N/A,TRUE,"general"}</definedName>
    <definedName name="q_2_1_1" hidden="1">{"via1",#N/A,TRUE,"general";"via2",#N/A,TRUE,"general";"via3",#N/A,TRUE,"general"}</definedName>
    <definedName name="q_2_1_2" hidden="1">{"via1",#N/A,TRUE,"general";"via2",#N/A,TRUE,"general";"via3",#N/A,TRUE,"general"}</definedName>
    <definedName name="q_2_1_3" hidden="1">{"via1",#N/A,TRUE,"general";"via2",#N/A,TRUE,"general";"via3",#N/A,TRUE,"general"}</definedName>
    <definedName name="q_2_2" hidden="1">{"via1",#N/A,TRUE,"general";"via2",#N/A,TRUE,"general";"via3",#N/A,TRUE,"general"}</definedName>
    <definedName name="q_2_2_1" hidden="1">{"via1",#N/A,TRUE,"general";"via2",#N/A,TRUE,"general";"via3",#N/A,TRUE,"general"}</definedName>
    <definedName name="q_2_2_2" hidden="1">{"via1",#N/A,TRUE,"general";"via2",#N/A,TRUE,"general";"via3",#N/A,TRUE,"general"}</definedName>
    <definedName name="q_2_2_3" hidden="1">{"via1",#N/A,TRUE,"general";"via2",#N/A,TRUE,"general";"via3",#N/A,TRUE,"general"}</definedName>
    <definedName name="q_2_3" hidden="1">{"via1",#N/A,TRUE,"general";"via2",#N/A,TRUE,"general";"via3",#N/A,TRUE,"general"}</definedName>
    <definedName name="q_2_4" hidden="1">{"via1",#N/A,TRUE,"general";"via2",#N/A,TRUE,"general";"via3",#N/A,TRUE,"general"}</definedName>
    <definedName name="q_2_5" hidden="1">{"via1",#N/A,TRUE,"general";"via2",#N/A,TRUE,"general";"via3",#N/A,TRUE,"general"}</definedName>
    <definedName name="q_3" hidden="1">{"via1",#N/A,TRUE,"general";"via2",#N/A,TRUE,"general";"via3",#N/A,TRUE,"general"}</definedName>
    <definedName name="q_3_1" hidden="1">{"via1",#N/A,TRUE,"general";"via2",#N/A,TRUE,"general";"via3",#N/A,TRUE,"general"}</definedName>
    <definedName name="q_3_2" hidden="1">{"via1",#N/A,TRUE,"general";"via2",#N/A,TRUE,"general";"via3",#N/A,TRUE,"general"}</definedName>
    <definedName name="q_3_3" hidden="1">{"via1",#N/A,TRUE,"general";"via2",#N/A,TRUE,"general";"via3",#N/A,TRUE,"general"}</definedName>
    <definedName name="q_4" hidden="1">{"via1",#N/A,TRUE,"general";"via2",#N/A,TRUE,"general";"via3",#N/A,TRUE,"general"}</definedName>
    <definedName name="q_4_1" hidden="1">{"via1",#N/A,TRUE,"general";"via2",#N/A,TRUE,"general";"via3",#N/A,TRUE,"general"}</definedName>
    <definedName name="q_4_2" hidden="1">{"via1",#N/A,TRUE,"general";"via2",#N/A,TRUE,"general";"via3",#N/A,TRUE,"general"}</definedName>
    <definedName name="q_4_3" hidden="1">{"via1",#N/A,TRUE,"general";"via2",#N/A,TRUE,"general";"via3",#N/A,TRUE,"general"}</definedName>
    <definedName name="q1q1q" hidden="1">{"via1",#N/A,TRUE,"general";"via2",#N/A,TRUE,"general";"via3",#N/A,TRUE,"general"}</definedName>
    <definedName name="q1q1q_1" hidden="1">{"via1",#N/A,TRUE,"general";"via2",#N/A,TRUE,"general";"via3",#N/A,TRUE,"general"}</definedName>
    <definedName name="q1q1q_2" hidden="1">{"via1",#N/A,TRUE,"general";"via2",#N/A,TRUE,"general";"via3",#N/A,TRUE,"general"}</definedName>
    <definedName name="q1q1q_3" hidden="1">{"via1",#N/A,TRUE,"general";"via2",#N/A,TRUE,"general";"via3",#N/A,TRUE,"general"}</definedName>
    <definedName name="qaedtguj" hidden="1">{"via1",#N/A,TRUE,"general";"via2",#N/A,TRUE,"general";"via3",#N/A,TRUE,"general"}</definedName>
    <definedName name="qaedtguj_1" hidden="1">{"via1",#N/A,TRUE,"general";"via2",#N/A,TRUE,"general";"via3",#N/A,TRUE,"general"}</definedName>
    <definedName name="qaedtguj_2" hidden="1">{"via1",#N/A,TRUE,"general";"via2",#N/A,TRUE,"general";"via3",#N/A,TRUE,"general"}</definedName>
    <definedName name="qaedtguj_3" hidden="1">{"via1",#N/A,TRUE,"general";"via2",#N/A,TRUE,"general";"via3",#N/A,TRUE,"general"}</definedName>
    <definedName name="QAQSWS" hidden="1">{"via1",#N/A,TRUE,"general";"via2",#N/A,TRUE,"general";"via3",#N/A,TRUE,"general"}</definedName>
    <definedName name="QAQSWS_1" hidden="1">{"via1",#N/A,TRUE,"general";"via2",#N/A,TRUE,"general";"via3",#N/A,TRUE,"general"}</definedName>
    <definedName name="QAQSWS_2" hidden="1">{"via1",#N/A,TRUE,"general";"via2",#N/A,TRUE,"general";"via3",#N/A,TRUE,"general"}</definedName>
    <definedName name="QAQSWS_3" hidden="1">{"via1",#N/A,TRUE,"general";"via2",#N/A,TRUE,"general";"via3",#N/A,TRUE,"general"}</definedName>
    <definedName name="qaqwwxcr" hidden="1">{"via1",#N/A,TRUE,"general";"via2",#N/A,TRUE,"general";"via3",#N/A,TRUE,"general"}</definedName>
    <definedName name="qaqwwxcr_1" hidden="1">{"via1",#N/A,TRUE,"general";"via2",#N/A,TRUE,"general";"via3",#N/A,TRUE,"general"}</definedName>
    <definedName name="qaqwwxcr_2" hidden="1">{"via1",#N/A,TRUE,"general";"via2",#N/A,TRUE,"general";"via3",#N/A,TRUE,"general"}</definedName>
    <definedName name="qaqwwxcr_3" hidden="1">{"via1",#N/A,TRUE,"general";"via2",#N/A,TRUE,"general";"via3",#N/A,TRUE,"general"}</definedName>
    <definedName name="qaz">#REF!</definedName>
    <definedName name="qedcd" hidden="1">{"via1",#N/A,TRUE,"general";"via2",#N/A,TRUE,"general";"via3",#N/A,TRUE,"general"}</definedName>
    <definedName name="qedcd_1" hidden="1">{"via1",#N/A,TRUE,"general";"via2",#N/A,TRUE,"general";"via3",#N/A,TRUE,"general"}</definedName>
    <definedName name="qedcd_2" hidden="1">{"via1",#N/A,TRUE,"general";"via2",#N/A,TRUE,"general";"via3",#N/A,TRUE,"general"}</definedName>
    <definedName name="qedcd_3" hidden="1">{"via1",#N/A,TRUE,"general";"via2",#N/A,TRUE,"general";"via3",#N/A,TRUE,"general"}</definedName>
    <definedName name="qeqewe" hidden="1">{"TAB1",#N/A,TRUE,"GENERAL";"TAB2",#N/A,TRUE,"GENERAL";"TAB3",#N/A,TRUE,"GENERAL";"TAB4",#N/A,TRUE,"GENERAL";"TAB5",#N/A,TRUE,"GENERAL"}</definedName>
    <definedName name="qeqewe_1" hidden="1">{"TAB1",#N/A,TRUE,"GENERAL";"TAB2",#N/A,TRUE,"GENERAL";"TAB3",#N/A,TRUE,"GENERAL";"TAB4",#N/A,TRUE,"GENERAL";"TAB5",#N/A,TRUE,"GENERAL"}</definedName>
    <definedName name="qeqewe_2" hidden="1">{"TAB1",#N/A,TRUE,"GENERAL";"TAB2",#N/A,TRUE,"GENERAL";"TAB3",#N/A,TRUE,"GENERAL";"TAB4",#N/A,TRUE,"GENERAL";"TAB5",#N/A,TRUE,"GENERAL"}</definedName>
    <definedName name="qeqewe_3" hidden="1">{"TAB1",#N/A,TRUE,"GENERAL";"TAB2",#N/A,TRUE,"GENERAL";"TAB3",#N/A,TRUE,"GENERAL";"TAB4",#N/A,TRUE,"GENERAL";"TAB5",#N/A,TRUE,"GENERAL"}</definedName>
    <definedName name="qewj" hidden="1">{"via1",#N/A,TRUE,"general";"via2",#N/A,TRUE,"general";"via3",#N/A,TRUE,"general"}</definedName>
    <definedName name="qewj_1" hidden="1">{"via1",#N/A,TRUE,"general";"via2",#N/A,TRUE,"general";"via3",#N/A,TRUE,"general"}</definedName>
    <definedName name="qewj_2" hidden="1">{"via1",#N/A,TRUE,"general";"via2",#N/A,TRUE,"general";"via3",#N/A,TRUE,"general"}</definedName>
    <definedName name="qewj_3" hidden="1">{"via1",#N/A,TRUE,"general";"via2",#N/A,TRUE,"general";"via3",#N/A,TRUE,"general"}</definedName>
    <definedName name="qqqqqw" hidden="1">{"via1",#N/A,TRUE,"general";"via2",#N/A,TRUE,"general";"via3",#N/A,TRUE,"general"}</definedName>
    <definedName name="qqqqqw_1" hidden="1">{"via1",#N/A,TRUE,"general";"via2",#N/A,TRUE,"general";"via3",#N/A,TRUE,"general"}</definedName>
    <definedName name="qqqqqw_2" hidden="1">{"via1",#N/A,TRUE,"general";"via2",#N/A,TRUE,"general";"via3",#N/A,TRUE,"general"}</definedName>
    <definedName name="qqqqqw_3" hidden="1">{"via1",#N/A,TRUE,"general";"via2",#N/A,TRUE,"general";"via3",#N/A,TRUE,"general"}</definedName>
    <definedName name="qw" hidden="1">{"via1",#N/A,TRUE,"general";"via2",#N/A,TRUE,"general";"via3",#N/A,TRUE,"general"}</definedName>
    <definedName name="qw_1" hidden="1">{"via1",#N/A,TRUE,"general";"via2",#N/A,TRUE,"general";"via3",#N/A,TRUE,"general"}</definedName>
    <definedName name="qw_2" hidden="1">{"via1",#N/A,TRUE,"general";"via2",#N/A,TRUE,"general";"via3",#N/A,TRUE,"general"}</definedName>
    <definedName name="qw_3" hidden="1">{"via1",#N/A,TRUE,"general";"via2",#N/A,TRUE,"general";"via3",#N/A,TRUE,"general"}</definedName>
    <definedName name="qwdas2" hidden="1">{"via1",#N/A,TRUE,"general";"via2",#N/A,TRUE,"general";"via3",#N/A,TRUE,"general"}</definedName>
    <definedName name="qwdas2_1" hidden="1">{"via1",#N/A,TRUE,"general";"via2",#N/A,TRUE,"general";"via3",#N/A,TRUE,"general"}</definedName>
    <definedName name="qwdas2_2" hidden="1">{"via1",#N/A,TRUE,"general";"via2",#N/A,TRUE,"general";"via3",#N/A,TRUE,"general"}</definedName>
    <definedName name="qwdas2_3" hidden="1">{"via1",#N/A,TRUE,"general";"via2",#N/A,TRUE,"general";"via3",#N/A,TRUE,"general"}</definedName>
    <definedName name="qweqe" hidden="1">{"TAB1",#N/A,TRUE,"GENERAL";"TAB2",#N/A,TRUE,"GENERAL";"TAB3",#N/A,TRUE,"GENERAL";"TAB4",#N/A,TRUE,"GENERAL";"TAB5",#N/A,TRUE,"GENERAL"}</definedName>
    <definedName name="qweqe_1" hidden="1">{"TAB1",#N/A,TRUE,"GENERAL";"TAB2",#N/A,TRUE,"GENERAL";"TAB3",#N/A,TRUE,"GENERAL";"TAB4",#N/A,TRUE,"GENERAL";"TAB5",#N/A,TRUE,"GENERAL"}</definedName>
    <definedName name="qweqe_2" hidden="1">{"TAB1",#N/A,TRUE,"GENERAL";"TAB2",#N/A,TRUE,"GENERAL";"TAB3",#N/A,TRUE,"GENERAL";"TAB4",#N/A,TRUE,"GENERAL";"TAB5",#N/A,TRUE,"GENERAL"}</definedName>
    <definedName name="qweqe_3" hidden="1">{"TAB1",#N/A,TRUE,"GENERAL";"TAB2",#N/A,TRUE,"GENERAL";"TAB3",#N/A,TRUE,"GENERAL";"TAB4",#N/A,TRUE,"GENERAL";"TAB5",#N/A,TRUE,"GENERAL"}</definedName>
    <definedName name="QWERTY">[2]!ERR</definedName>
    <definedName name="qwqwqwj" hidden="1">{"TAB1",#N/A,TRUE,"GENERAL";"TAB2",#N/A,TRUE,"GENERAL";"TAB3",#N/A,TRUE,"GENERAL";"TAB4",#N/A,TRUE,"GENERAL";"TAB5",#N/A,TRUE,"GENERAL"}</definedName>
    <definedName name="qwqwqwj_1" hidden="1">{"TAB1",#N/A,TRUE,"GENERAL";"TAB2",#N/A,TRUE,"GENERAL";"TAB3",#N/A,TRUE,"GENERAL";"TAB4",#N/A,TRUE,"GENERAL";"TAB5",#N/A,TRUE,"GENERAL"}</definedName>
    <definedName name="qwqwqwj_2" hidden="1">{"TAB1",#N/A,TRUE,"GENERAL";"TAB2",#N/A,TRUE,"GENERAL";"TAB3",#N/A,TRUE,"GENERAL";"TAB4",#N/A,TRUE,"GENERAL";"TAB5",#N/A,TRUE,"GENERAL"}</definedName>
    <definedName name="qwqwqwj_3" hidden="1">{"TAB1",#N/A,TRUE,"GENERAL";"TAB2",#N/A,TRUE,"GENERAL";"TAB3",#N/A,TRUE,"GENERAL";"TAB4",#N/A,TRUE,"GENERAL";"TAB5",#N/A,TRUE,"GENERAL"}</definedName>
    <definedName name="Rana_o_canguro">'[12]LISTADO DE MATERIALES Y EQUIPOS'!$B$33</definedName>
    <definedName name="RECURSOS">[31]Recursos!$A$6:$D$124</definedName>
    <definedName name="rege" hidden="1">{"TAB1",#N/A,TRUE,"GENERAL";"TAB2",#N/A,TRUE,"GENERAL";"TAB3",#N/A,TRUE,"GENERAL";"TAB4",#N/A,TRUE,"GENERAL";"TAB5",#N/A,TRUE,"GENERAL"}</definedName>
    <definedName name="rege_1" hidden="1">{"TAB1",#N/A,TRUE,"GENERAL";"TAB2",#N/A,TRUE,"GENERAL";"TAB3",#N/A,TRUE,"GENERAL";"TAB4",#N/A,TRUE,"GENERAL";"TAB5",#N/A,TRUE,"GENERAL"}</definedName>
    <definedName name="rege_2" hidden="1">{"TAB1",#N/A,TRUE,"GENERAL";"TAB2",#N/A,TRUE,"GENERAL";"TAB3",#N/A,TRUE,"GENERAL";"TAB4",#N/A,TRUE,"GENERAL";"TAB5",#N/A,TRUE,"GENERAL"}</definedName>
    <definedName name="rege_3" hidden="1">{"TAB1",#N/A,TRUE,"GENERAL";"TAB2",#N/A,TRUE,"GENERAL";"TAB3",#N/A,TRUE,"GENERAL";"TAB4",#N/A,TRUE,"GENERAL";"TAB5",#N/A,TRUE,"GENERAL"}</definedName>
    <definedName name="regresd" hidden="1">{"TAB1",#N/A,TRUE,"GENERAL";"TAB2",#N/A,TRUE,"GENERAL";"TAB3",#N/A,TRUE,"GENERAL";"TAB4",#N/A,TRUE,"GENERAL";"TAB5",#N/A,TRUE,"GENERAL"}</definedName>
    <definedName name="regresd_1" hidden="1">{"TAB1",#N/A,TRUE,"GENERAL";"TAB2",#N/A,TRUE,"GENERAL";"TAB3",#N/A,TRUE,"GENERAL";"TAB4",#N/A,TRUE,"GENERAL";"TAB5",#N/A,TRUE,"GENERAL"}</definedName>
    <definedName name="regresd_2" hidden="1">{"TAB1",#N/A,TRUE,"GENERAL";"TAB2",#N/A,TRUE,"GENERAL";"TAB3",#N/A,TRUE,"GENERAL";"TAB4",#N/A,TRUE,"GENERAL";"TAB5",#N/A,TRUE,"GENERAL"}</definedName>
    <definedName name="regresd_3" hidden="1">{"TAB1",#N/A,TRUE,"GENERAL";"TAB2",#N/A,TRUE,"GENERAL";"TAB3",#N/A,TRUE,"GENERAL";"TAB4",#N/A,TRUE,"GENERAL";"TAB5",#N/A,TRUE,"GENERAL"}</definedName>
    <definedName name="regthio" hidden="1">{"TAB1",#N/A,TRUE,"GENERAL";"TAB2",#N/A,TRUE,"GENERAL";"TAB3",#N/A,TRUE,"GENERAL";"TAB4",#N/A,TRUE,"GENERAL";"TAB5",#N/A,TRUE,"GENERAL"}</definedName>
    <definedName name="regthio_1" hidden="1">{"TAB1",#N/A,TRUE,"GENERAL";"TAB2",#N/A,TRUE,"GENERAL";"TAB3",#N/A,TRUE,"GENERAL";"TAB4",#N/A,TRUE,"GENERAL";"TAB5",#N/A,TRUE,"GENERAL"}</definedName>
    <definedName name="regthio_2" hidden="1">{"TAB1",#N/A,TRUE,"GENERAL";"TAB2",#N/A,TRUE,"GENERAL";"TAB3",#N/A,TRUE,"GENERAL";"TAB4",#N/A,TRUE,"GENERAL";"TAB5",#N/A,TRUE,"GENERAL"}</definedName>
    <definedName name="regthio_3" hidden="1">{"TAB1",#N/A,TRUE,"GENERAL";"TAB2",#N/A,TRUE,"GENERAL";"TAB3",#N/A,TRUE,"GENERAL";"TAB4",#N/A,TRUE,"GENERAL";"TAB5",#N/A,TRUE,"GENERAL"}</definedName>
    <definedName name="REICIO">[2]!ERR</definedName>
    <definedName name="reinicio">[2]!ERR</definedName>
    <definedName name="REJHE" hidden="1">{"via1",#N/A,TRUE,"general";"via2",#N/A,TRUE,"general";"via3",#N/A,TRUE,"general"}</definedName>
    <definedName name="REJHE_1" hidden="1">{"via1",#N/A,TRUE,"general";"via2",#N/A,TRUE,"general";"via3",#N/A,TRUE,"general"}</definedName>
    <definedName name="REJHE_2" hidden="1">{"via1",#N/A,TRUE,"general";"via2",#N/A,TRUE,"general";"via3",#N/A,TRUE,"general"}</definedName>
    <definedName name="REJHE_3" hidden="1">{"via1",#N/A,TRUE,"general";"via2",#N/A,TRUE,"general";"via3",#N/A,TRUE,"general"}</definedName>
    <definedName name="rell">#REF!</definedName>
    <definedName name="rer" hidden="1">{"via1",#N/A,TRUE,"general";"via2",#N/A,TRUE,"general";"via3",#N/A,TRUE,"general"}</definedName>
    <definedName name="rer_1" hidden="1">{"via1",#N/A,TRUE,"general";"via2",#N/A,TRUE,"general";"via3",#N/A,TRUE,"general"}</definedName>
    <definedName name="rer_2" hidden="1">{"via1",#N/A,TRUE,"general";"via2",#N/A,TRUE,"general";"via3",#N/A,TRUE,"general"}</definedName>
    <definedName name="rer_3" hidden="1">{"via1",#N/A,TRUE,"general";"via2",#N/A,TRUE,"general";"via3",#N/A,TRUE,"general"}</definedName>
    <definedName name="rererw" hidden="1">{"TAB1",#N/A,TRUE,"GENERAL";"TAB2",#N/A,TRUE,"GENERAL";"TAB3",#N/A,TRUE,"GENERAL";"TAB4",#N/A,TRUE,"GENERAL";"TAB5",#N/A,TRUE,"GENERAL"}</definedName>
    <definedName name="rererw_1" hidden="1">{"TAB1",#N/A,TRUE,"GENERAL";"TAB2",#N/A,TRUE,"GENERAL";"TAB3",#N/A,TRUE,"GENERAL";"TAB4",#N/A,TRUE,"GENERAL";"TAB5",#N/A,TRUE,"GENERAL"}</definedName>
    <definedName name="rererw_2" hidden="1">{"TAB1",#N/A,TRUE,"GENERAL";"TAB2",#N/A,TRUE,"GENERAL";"TAB3",#N/A,TRUE,"GENERAL";"TAB4",#N/A,TRUE,"GENERAL";"TAB5",#N/A,TRUE,"GENERAL"}</definedName>
    <definedName name="rererw_3" hidden="1">{"TAB1",#N/A,TRUE,"GENERAL";"TAB2",#N/A,TRUE,"GENERAL";"TAB3",#N/A,TRUE,"GENERAL";"TAB4",#N/A,TRUE,"GENERAL";"TAB5",#N/A,TRUE,"GENERAL"}</definedName>
    <definedName name="rerg" hidden="1">{"TAB1",#N/A,TRUE,"GENERAL";"TAB2",#N/A,TRUE,"GENERAL";"TAB3",#N/A,TRUE,"GENERAL";"TAB4",#N/A,TRUE,"GENERAL";"TAB5",#N/A,TRUE,"GENERAL"}</definedName>
    <definedName name="rerg_1" hidden="1">{"TAB1",#N/A,TRUE,"GENERAL";"TAB2",#N/A,TRUE,"GENERAL";"TAB3",#N/A,TRUE,"GENERAL";"TAB4",#N/A,TRUE,"GENERAL";"TAB5",#N/A,TRUE,"GENERAL"}</definedName>
    <definedName name="rerg_2" hidden="1">{"TAB1",#N/A,TRUE,"GENERAL";"TAB2",#N/A,TRUE,"GENERAL";"TAB3",#N/A,TRUE,"GENERAL";"TAB4",#N/A,TRUE,"GENERAL";"TAB5",#N/A,TRUE,"GENERAL"}</definedName>
    <definedName name="rerg_3" hidden="1">{"TAB1",#N/A,TRUE,"GENERAL";"TAB2",#N/A,TRUE,"GENERAL";"TAB3",#N/A,TRUE,"GENERAL";"TAB4",#N/A,TRUE,"GENERAL";"TAB5",#N/A,TRUE,"GENERAL"}</definedName>
    <definedName name="rerrrrw" hidden="1">{"TAB1",#N/A,TRUE,"GENERAL";"TAB2",#N/A,TRUE,"GENERAL";"TAB3",#N/A,TRUE,"GENERAL";"TAB4",#N/A,TRUE,"GENERAL";"TAB5",#N/A,TRUE,"GENERAL"}</definedName>
    <definedName name="rerrrrw_1" hidden="1">{"TAB1",#N/A,TRUE,"GENERAL";"TAB2",#N/A,TRUE,"GENERAL";"TAB3",#N/A,TRUE,"GENERAL";"TAB4",#N/A,TRUE,"GENERAL";"TAB5",#N/A,TRUE,"GENERAL"}</definedName>
    <definedName name="rerrrrw_2" hidden="1">{"TAB1",#N/A,TRUE,"GENERAL";"TAB2",#N/A,TRUE,"GENERAL";"TAB3",#N/A,TRUE,"GENERAL";"TAB4",#N/A,TRUE,"GENERAL";"TAB5",#N/A,TRUE,"GENERAL"}</definedName>
    <definedName name="rerrrrw_3" hidden="1">{"TAB1",#N/A,TRUE,"GENERAL";"TAB2",#N/A,TRUE,"GENERAL";"TAB3",#N/A,TRUE,"GENERAL";"TAB4",#N/A,TRUE,"GENERAL";"TAB5",#N/A,TRUE,"GENERAL"}</definedName>
    <definedName name="Responsables">#REF!</definedName>
    <definedName name="RESU">#REF!</definedName>
    <definedName name="RESUMEN">#REF!</definedName>
    <definedName name="Retenc">[16]BASES!$E$31</definedName>
    <definedName name="RETRO">#REF!</definedName>
    <definedName name="RETTRE" hidden="1">{"via1",#N/A,TRUE,"general";"via2",#N/A,TRUE,"general";"via3",#N/A,TRUE,"general"}</definedName>
    <definedName name="RETTRE_1" hidden="1">{"via1",#N/A,TRUE,"general";"via2",#N/A,TRUE,"general";"via3",#N/A,TRUE,"general"}</definedName>
    <definedName name="RETTRE_2" hidden="1">{"via1",#N/A,TRUE,"general";"via2",#N/A,TRUE,"general";"via3",#N/A,TRUE,"general"}</definedName>
    <definedName name="RETTRE_3" hidden="1">{"via1",#N/A,TRUE,"general";"via2",#N/A,TRUE,"general";"via3",#N/A,TRUE,"general"}</definedName>
    <definedName name="rety" hidden="1">{"TAB1",#N/A,TRUE,"GENERAL";"TAB2",#N/A,TRUE,"GENERAL";"TAB3",#N/A,TRUE,"GENERAL";"TAB4",#N/A,TRUE,"GENERAL";"TAB5",#N/A,TRUE,"GENERAL"}</definedName>
    <definedName name="rety_1" hidden="1">{"TAB1",#N/A,TRUE,"GENERAL";"TAB2",#N/A,TRUE,"GENERAL";"TAB3",#N/A,TRUE,"GENERAL";"TAB4",#N/A,TRUE,"GENERAL";"TAB5",#N/A,TRUE,"GENERAL"}</definedName>
    <definedName name="rety_2" hidden="1">{"TAB1",#N/A,TRUE,"GENERAL";"TAB2",#N/A,TRUE,"GENERAL";"TAB3",#N/A,TRUE,"GENERAL";"TAB4",#N/A,TRUE,"GENERAL";"TAB5",#N/A,TRUE,"GENERAL"}</definedName>
    <definedName name="rety_3" hidden="1">{"TAB1",#N/A,TRUE,"GENERAL";"TAB2",#N/A,TRUE,"GENERAL";"TAB3",#N/A,TRUE,"GENERAL";"TAB4",#N/A,TRUE,"GENERAL";"TAB5",#N/A,TRUE,"GENERAL"}</definedName>
    <definedName name="rewfreg" hidden="1">{"via1",#N/A,TRUE,"general";"via2",#N/A,TRUE,"general";"via3",#N/A,TRUE,"general"}</definedName>
    <definedName name="rewfreg_1" hidden="1">{"via1",#N/A,TRUE,"general";"via2",#N/A,TRUE,"general";"via3",#N/A,TRUE,"general"}</definedName>
    <definedName name="rewfreg_2" hidden="1">{"via1",#N/A,TRUE,"general";"via2",#N/A,TRUE,"general";"via3",#N/A,TRUE,"general"}</definedName>
    <definedName name="rewfreg_3" hidden="1">{"via1",#N/A,TRUE,"general";"via2",#N/A,TRUE,"general";"via3",#N/A,TRUE,"general"}</definedName>
    <definedName name="rewr" hidden="1">{"via1",#N/A,TRUE,"general";"via2",#N/A,TRUE,"general";"via3",#N/A,TRUE,"general"}</definedName>
    <definedName name="rewr_1" hidden="1">{"via1",#N/A,TRUE,"general";"via2",#N/A,TRUE,"general";"via3",#N/A,TRUE,"general"}</definedName>
    <definedName name="rewr_2" hidden="1">{"via1",#N/A,TRUE,"general";"via2",#N/A,TRUE,"general";"via3",#N/A,TRUE,"general"}</definedName>
    <definedName name="rewr_3" hidden="1">{"via1",#N/A,TRUE,"general";"via2",#N/A,TRUE,"general";"via3",#N/A,TRUE,"general"}</definedName>
    <definedName name="REWWER" hidden="1">{"TAB1",#N/A,TRUE,"GENERAL";"TAB2",#N/A,TRUE,"GENERAL";"TAB3",#N/A,TRUE,"GENERAL";"TAB4",#N/A,TRUE,"GENERAL";"TAB5",#N/A,TRUE,"GENERAL"}</definedName>
    <definedName name="REWWER_1" hidden="1">{"TAB1",#N/A,TRUE,"GENERAL";"TAB2",#N/A,TRUE,"GENERAL";"TAB3",#N/A,TRUE,"GENERAL";"TAB4",#N/A,TRUE,"GENERAL";"TAB5",#N/A,TRUE,"GENERAL"}</definedName>
    <definedName name="REWWER_2" hidden="1">{"TAB1",#N/A,TRUE,"GENERAL";"TAB2",#N/A,TRUE,"GENERAL";"TAB3",#N/A,TRUE,"GENERAL";"TAB4",#N/A,TRUE,"GENERAL";"TAB5",#N/A,TRUE,"GENERAL"}</definedName>
    <definedName name="REWWER_3" hidden="1">{"TAB1",#N/A,TRUE,"GENERAL";"TAB2",#N/A,TRUE,"GENERAL";"TAB3",#N/A,TRUE,"GENERAL";"TAB4",#N/A,TRUE,"GENERAL";"TAB5",#N/A,TRUE,"GENERAL"}</definedName>
    <definedName name="reyepoi" hidden="1">{"TAB1",#N/A,TRUE,"GENERAL";"TAB2",#N/A,TRUE,"GENERAL";"TAB3",#N/A,TRUE,"GENERAL";"TAB4",#N/A,TRUE,"GENERAL";"TAB5",#N/A,TRUE,"GENERAL"}</definedName>
    <definedName name="reyepoi_1" hidden="1">{"TAB1",#N/A,TRUE,"GENERAL";"TAB2",#N/A,TRUE,"GENERAL";"TAB3",#N/A,TRUE,"GENERAL";"TAB4",#N/A,TRUE,"GENERAL";"TAB5",#N/A,TRUE,"GENERAL"}</definedName>
    <definedName name="reyepoi_2" hidden="1">{"TAB1",#N/A,TRUE,"GENERAL";"TAB2",#N/A,TRUE,"GENERAL";"TAB3",#N/A,TRUE,"GENERAL";"TAB4",#N/A,TRUE,"GENERAL";"TAB5",#N/A,TRUE,"GENERAL"}</definedName>
    <definedName name="reyepoi_3" hidden="1">{"TAB1",#N/A,TRUE,"GENERAL";"TAB2",#N/A,TRUE,"GENERAL";"TAB3",#N/A,TRUE,"GENERAL";"TAB4",#N/A,TRUE,"GENERAL";"TAB5",#N/A,TRUE,"GENERAL"}</definedName>
    <definedName name="reyety" hidden="1">{"via1",#N/A,TRUE,"general";"via2",#N/A,TRUE,"general";"via3",#N/A,TRUE,"general"}</definedName>
    <definedName name="reyety_1" hidden="1">{"via1",#N/A,TRUE,"general";"via2",#N/A,TRUE,"general";"via3",#N/A,TRUE,"general"}</definedName>
    <definedName name="reyety_2" hidden="1">{"via1",#N/A,TRUE,"general";"via2",#N/A,TRUE,"general";"via3",#N/A,TRUE,"general"}</definedName>
    <definedName name="reyety_3" hidden="1">{"via1",#N/A,TRUE,"general";"via2",#N/A,TRUE,"general";"via3",#N/A,TRUE,"general"}</definedName>
    <definedName name="reyty" hidden="1">{"via1",#N/A,TRUE,"general";"via2",#N/A,TRUE,"general";"via3",#N/A,TRUE,"general"}</definedName>
    <definedName name="reyty_1" hidden="1">{"via1",#N/A,TRUE,"general";"via2",#N/A,TRUE,"general";"via3",#N/A,TRUE,"general"}</definedName>
    <definedName name="reyty_2" hidden="1">{"via1",#N/A,TRUE,"general";"via2",#N/A,TRUE,"general";"via3",#N/A,TRUE,"general"}</definedName>
    <definedName name="reyty_3" hidden="1">{"via1",#N/A,TRUE,"general";"via2",#N/A,TRUE,"general";"via3",#N/A,TRUE,"general"}</definedName>
    <definedName name="reyyt" hidden="1">{"via1",#N/A,TRUE,"general";"via2",#N/A,TRUE,"general";"via3",#N/A,TRUE,"general"}</definedName>
    <definedName name="reyyt_1" hidden="1">{"via1",#N/A,TRUE,"general";"via2",#N/A,TRUE,"general";"via3",#N/A,TRUE,"general"}</definedName>
    <definedName name="reyyt_2" hidden="1">{"via1",#N/A,TRUE,"general";"via2",#N/A,TRUE,"general";"via3",#N/A,TRUE,"general"}</definedName>
    <definedName name="reyyt_3" hidden="1">{"via1",#N/A,TRUE,"general";"via2",#N/A,TRUE,"general";"via3",#N/A,TRUE,"general"}</definedName>
    <definedName name="rfhnhjyu" hidden="1">{"TAB1",#N/A,TRUE,"GENERAL";"TAB2",#N/A,TRUE,"GENERAL";"TAB3",#N/A,TRUE,"GENERAL";"TAB4",#N/A,TRUE,"GENERAL";"TAB5",#N/A,TRUE,"GENERAL"}</definedName>
    <definedName name="rfhnhjyu_1" hidden="1">{"TAB1",#N/A,TRUE,"GENERAL";"TAB2",#N/A,TRUE,"GENERAL";"TAB3",#N/A,TRUE,"GENERAL";"TAB4",#N/A,TRUE,"GENERAL";"TAB5",#N/A,TRUE,"GENERAL"}</definedName>
    <definedName name="rfhnhjyu_2" hidden="1">{"TAB1",#N/A,TRUE,"GENERAL";"TAB2",#N/A,TRUE,"GENERAL";"TAB3",#N/A,TRUE,"GENERAL";"TAB4",#N/A,TRUE,"GENERAL";"TAB5",#N/A,TRUE,"GENERAL"}</definedName>
    <definedName name="rfhnhjyu_3" hidden="1">{"TAB1",#N/A,TRUE,"GENERAL";"TAB2",#N/A,TRUE,"GENERAL";"TAB3",#N/A,TRUE,"GENERAL";"TAB4",#N/A,TRUE,"GENERAL";"TAB5",#N/A,TRUE,"GENERAL"}</definedName>
    <definedName name="rfref">#REF!</definedName>
    <definedName name="rfrf" hidden="1">{"via1",#N/A,TRUE,"general";"via2",#N/A,TRUE,"general";"via3",#N/A,TRUE,"general"}</definedName>
    <definedName name="rfrf_1" hidden="1">{"via1",#N/A,TRUE,"general";"via2",#N/A,TRUE,"general";"via3",#N/A,TRUE,"general"}</definedName>
    <definedName name="rfrf_2" hidden="1">{"via1",#N/A,TRUE,"general";"via2",#N/A,TRUE,"general";"via3",#N/A,TRUE,"general"}</definedName>
    <definedName name="rfrf_3" hidden="1">{"via1",#N/A,TRUE,"general";"via2",#N/A,TRUE,"general";"via3",#N/A,TRUE,"general"}</definedName>
    <definedName name="rge" hidden="1">{"via1",#N/A,TRUE,"general";"via2",#N/A,TRUE,"general";"via3",#N/A,TRUE,"general"}</definedName>
    <definedName name="rge_1" hidden="1">{"via1",#N/A,TRUE,"general";"via2",#N/A,TRUE,"general";"via3",#N/A,TRUE,"general"}</definedName>
    <definedName name="rge_2" hidden="1">{"via1",#N/A,TRUE,"general";"via2",#N/A,TRUE,"general";"via3",#N/A,TRUE,"general"}</definedName>
    <definedName name="rge_3" hidden="1">{"via1",#N/A,TRUE,"general";"via2",#N/A,TRUE,"general";"via3",#N/A,TRUE,"general"}</definedName>
    <definedName name="rgegg" hidden="1">{"via1",#N/A,TRUE,"general";"via2",#N/A,TRUE,"general";"via3",#N/A,TRUE,"general"}</definedName>
    <definedName name="rgegg_1" hidden="1">{"via1",#N/A,TRUE,"general";"via2",#N/A,TRUE,"general";"via3",#N/A,TRUE,"general"}</definedName>
    <definedName name="rgegg_2" hidden="1">{"via1",#N/A,TRUE,"general";"via2",#N/A,TRUE,"general";"via3",#N/A,TRUE,"general"}</definedName>
    <definedName name="rgegg_3" hidden="1">{"via1",#N/A,TRUE,"general";"via2",#N/A,TRUE,"general";"via3",#N/A,TRUE,"general"}</definedName>
    <definedName name="rhh" hidden="1">{"TAB1",#N/A,TRUE,"GENERAL";"TAB2",#N/A,TRUE,"GENERAL";"TAB3",#N/A,TRUE,"GENERAL";"TAB4",#N/A,TRUE,"GENERAL";"TAB5",#N/A,TRUE,"GENERAL"}</definedName>
    <definedName name="rhh_1" hidden="1">{"TAB1",#N/A,TRUE,"GENERAL";"TAB2",#N/A,TRUE,"GENERAL";"TAB3",#N/A,TRUE,"GENERAL";"TAB4",#N/A,TRUE,"GENERAL";"TAB5",#N/A,TRUE,"GENERAL"}</definedName>
    <definedName name="rhh_2" hidden="1">{"TAB1",#N/A,TRUE,"GENERAL";"TAB2",#N/A,TRUE,"GENERAL";"TAB3",#N/A,TRUE,"GENERAL";"TAB4",#N/A,TRUE,"GENERAL";"TAB5",#N/A,TRUE,"GENERAL"}</definedName>
    <definedName name="rhh_3" hidden="1">{"TAB1",#N/A,TRUE,"GENERAL";"TAB2",#N/A,TRUE,"GENERAL";"TAB3",#N/A,TRUE,"GENERAL";"TAB4",#N/A,TRUE,"GENERAL";"TAB5",#N/A,TRUE,"GENERAL"}</definedName>
    <definedName name="rhrtd" hidden="1">{"TAB1",#N/A,TRUE,"GENERAL";"TAB2",#N/A,TRUE,"GENERAL";"TAB3",#N/A,TRUE,"GENERAL";"TAB4",#N/A,TRUE,"GENERAL";"TAB5",#N/A,TRUE,"GENERAL"}</definedName>
    <definedName name="rhrtd_1" hidden="1">{"TAB1",#N/A,TRUE,"GENERAL";"TAB2",#N/A,TRUE,"GENERAL";"TAB3",#N/A,TRUE,"GENERAL";"TAB4",#N/A,TRUE,"GENERAL";"TAB5",#N/A,TRUE,"GENERAL"}</definedName>
    <definedName name="rhrtd_2" hidden="1">{"TAB1",#N/A,TRUE,"GENERAL";"TAB2",#N/A,TRUE,"GENERAL";"TAB3",#N/A,TRUE,"GENERAL";"TAB4",#N/A,TRUE,"GENERAL";"TAB5",#N/A,TRUE,"GENERAL"}</definedName>
    <definedName name="rhrtd_3" hidden="1">{"TAB1",#N/A,TRUE,"GENERAL";"TAB2",#N/A,TRUE,"GENERAL";"TAB3",#N/A,TRUE,"GENERAL";"TAB4",#N/A,TRUE,"GENERAL";"TAB5",#N/A,TRUE,"GENERAL"}</definedName>
    <definedName name="rhtry" hidden="1">{"TAB1",#N/A,TRUE,"GENERAL";"TAB2",#N/A,TRUE,"GENERAL";"TAB3",#N/A,TRUE,"GENERAL";"TAB4",#N/A,TRUE,"GENERAL";"TAB5",#N/A,TRUE,"GENERAL"}</definedName>
    <definedName name="rhtry_1" hidden="1">{"TAB1",#N/A,TRUE,"GENERAL";"TAB2",#N/A,TRUE,"GENERAL";"TAB3",#N/A,TRUE,"GENERAL";"TAB4",#N/A,TRUE,"GENERAL";"TAB5",#N/A,TRUE,"GENERAL"}</definedName>
    <definedName name="rhtry_2" hidden="1">{"TAB1",#N/A,TRUE,"GENERAL";"TAB2",#N/A,TRUE,"GENERAL";"TAB3",#N/A,TRUE,"GENERAL";"TAB4",#N/A,TRUE,"GENERAL";"TAB5",#N/A,TRUE,"GENERAL"}</definedName>
    <definedName name="rhtry_3" hidden="1">{"TAB1",#N/A,TRUE,"GENERAL";"TAB2",#N/A,TRUE,"GENERAL";"TAB3",#N/A,TRUE,"GENERAL";"TAB4",#N/A,TRUE,"GENERAL";"TAB5",#N/A,TRUE,"GENERAL"}</definedName>
    <definedName name="rj" hidden="1">{"TAB1",#N/A,TRUE,"GENERAL";"TAB2",#N/A,TRUE,"GENERAL";"TAB3",#N/A,TRUE,"GENERAL";"TAB4",#N/A,TRUE,"GENERAL";"TAB5",#N/A,TRUE,"GENERAL"}</definedName>
    <definedName name="rj_1" hidden="1">{"TAB1",#N/A,TRUE,"GENERAL";"TAB2",#N/A,TRUE,"GENERAL";"TAB3",#N/A,TRUE,"GENERAL";"TAB4",#N/A,TRUE,"GENERAL";"TAB5",#N/A,TRUE,"GENERAL"}</definedName>
    <definedName name="rj_2" hidden="1">{"TAB1",#N/A,TRUE,"GENERAL";"TAB2",#N/A,TRUE,"GENERAL";"TAB3",#N/A,TRUE,"GENERAL";"TAB4",#N/A,TRUE,"GENERAL";"TAB5",#N/A,TRUE,"GENERAL"}</definedName>
    <definedName name="rj_3" hidden="1">{"TAB1",#N/A,TRUE,"GENERAL";"TAB2",#N/A,TRUE,"GENERAL";"TAB3",#N/A,TRUE,"GENERAL";"TAB4",#N/A,TRUE,"GENERAL";"TAB5",#N/A,TRUE,"GENERAL"}</definedName>
    <definedName name="rjjth" hidden="1">{"TAB1",#N/A,TRUE,"GENERAL";"TAB2",#N/A,TRUE,"GENERAL";"TAB3",#N/A,TRUE,"GENERAL";"TAB4",#N/A,TRUE,"GENERAL";"TAB5",#N/A,TRUE,"GENERAL"}</definedName>
    <definedName name="rjjth_1" hidden="1">{"TAB1",#N/A,TRUE,"GENERAL";"TAB2",#N/A,TRUE,"GENERAL";"TAB3",#N/A,TRUE,"GENERAL";"TAB4",#N/A,TRUE,"GENERAL";"TAB5",#N/A,TRUE,"GENERAL"}</definedName>
    <definedName name="rjjth_2" hidden="1">{"TAB1",#N/A,TRUE,"GENERAL";"TAB2",#N/A,TRUE,"GENERAL";"TAB3",#N/A,TRUE,"GENERAL";"TAB4",#N/A,TRUE,"GENERAL";"TAB5",#N/A,TRUE,"GENERAL"}</definedName>
    <definedName name="rjjth_3" hidden="1">{"TAB1",#N/A,TRUE,"GENERAL";"TAB2",#N/A,TRUE,"GENERAL";"TAB3",#N/A,TRUE,"GENERAL";"TAB4",#N/A,TRUE,"GENERAL";"TAB5",#N/A,TRUE,"GENERAL"}</definedName>
    <definedName name="rjy" hidden="1">{"via1",#N/A,TRUE,"general";"via2",#N/A,TRUE,"general";"via3",#N/A,TRUE,"general"}</definedName>
    <definedName name="rjy_1" hidden="1">{"via1",#N/A,TRUE,"general";"via2",#N/A,TRUE,"general";"via3",#N/A,TRUE,"general"}</definedName>
    <definedName name="rjy_2" hidden="1">{"via1",#N/A,TRUE,"general";"via2",#N/A,TRUE,"general";"via3",#N/A,TRUE,"general"}</definedName>
    <definedName name="rjy_3" hidden="1">{"via1",#N/A,TRUE,"general";"via2",#N/A,TRUE,"general";"via3",#N/A,TRUE,"general"}</definedName>
    <definedName name="rkjyk" hidden="1">{"TAB1",#N/A,TRUE,"GENERAL";"TAB2",#N/A,TRUE,"GENERAL";"TAB3",#N/A,TRUE,"GENERAL";"TAB4",#N/A,TRUE,"GENERAL";"TAB5",#N/A,TRUE,"GENERAL"}</definedName>
    <definedName name="rkjyk_1" hidden="1">{"TAB1",#N/A,TRUE,"GENERAL";"TAB2",#N/A,TRUE,"GENERAL";"TAB3",#N/A,TRUE,"GENERAL";"TAB4",#N/A,TRUE,"GENERAL";"TAB5",#N/A,TRUE,"GENERAL"}</definedName>
    <definedName name="rkjyk_2" hidden="1">{"TAB1",#N/A,TRUE,"GENERAL";"TAB2",#N/A,TRUE,"GENERAL";"TAB3",#N/A,TRUE,"GENERAL";"TAB4",#N/A,TRUE,"GENERAL";"TAB5",#N/A,TRUE,"GENERAL"}</definedName>
    <definedName name="rkjyk_3" hidden="1">{"TAB1",#N/A,TRUE,"GENERAL";"TAB2",#N/A,TRUE,"GENERAL";"TAB3",#N/A,TRUE,"GENERAL";"TAB4",#N/A,TRUE,"GENERAL";"TAB5",#N/A,TRUE,"GENERAL"}</definedName>
    <definedName name="rkru" hidden="1">{"via1",#N/A,TRUE,"general";"via2",#N/A,TRUE,"general";"via3",#N/A,TRUE,"general"}</definedName>
    <definedName name="rkru_1" hidden="1">{"via1",#N/A,TRUE,"general";"via2",#N/A,TRUE,"general";"via3",#N/A,TRUE,"general"}</definedName>
    <definedName name="rkru_2" hidden="1">{"via1",#N/A,TRUE,"general";"via2",#N/A,TRUE,"general";"via3",#N/A,TRUE,"general"}</definedName>
    <definedName name="rkru_3" hidden="1">{"via1",#N/A,TRUE,"general";"via2",#N/A,TRUE,"general";"via3",#N/A,TRUE,"general"}</definedName>
    <definedName name="rky" hidden="1">{"TAB1",#N/A,TRUE,"GENERAL";"TAB2",#N/A,TRUE,"GENERAL";"TAB3",#N/A,TRUE,"GENERAL";"TAB4",#N/A,TRUE,"GENERAL";"TAB5",#N/A,TRUE,"GENERAL"}</definedName>
    <definedName name="rky_1" hidden="1">{"TAB1",#N/A,TRUE,"GENERAL";"TAB2",#N/A,TRUE,"GENERAL";"TAB3",#N/A,TRUE,"GENERAL";"TAB4",#N/A,TRUE,"GENERAL";"TAB5",#N/A,TRUE,"GENERAL"}</definedName>
    <definedName name="rky_2" hidden="1">{"TAB1",#N/A,TRUE,"GENERAL";"TAB2",#N/A,TRUE,"GENERAL";"TAB3",#N/A,TRUE,"GENERAL";"TAB4",#N/A,TRUE,"GENERAL";"TAB5",#N/A,TRUE,"GENERAL"}</definedName>
    <definedName name="rky_3" hidden="1">{"TAB1",#N/A,TRUE,"GENERAL";"TAB2",#N/A,TRUE,"GENERAL";"TAB3",#N/A,TRUE,"GENERAL";"TAB4",#N/A,TRUE,"GENERAL";"TAB5",#N/A,TRUE,"GENERAL"}</definedName>
    <definedName name="RODILLO">#REF!</definedName>
    <definedName name="rr">[2]!ERR</definedName>
    <definedName name="rrr" hidden="1">{"via1",#N/A,TRUE,"general";"via2",#N/A,TRUE,"general";"via3",#N/A,TRUE,"general"}</definedName>
    <definedName name="rrr_1" hidden="1">{"via1",#N/A,TRUE,"general";"via2",#N/A,TRUE,"general";"via3",#N/A,TRUE,"general"}</definedName>
    <definedName name="rrr_2" hidden="1">{"via1",#N/A,TRUE,"general";"via2",#N/A,TRUE,"general";"via3",#N/A,TRUE,"general"}</definedName>
    <definedName name="rrr_3" hidden="1">{"via1",#N/A,TRUE,"general";"via2",#N/A,TRUE,"general";"via3",#N/A,TRUE,"general"}</definedName>
    <definedName name="rrrrrb" hidden="1">{"via1",#N/A,TRUE,"general";"via2",#N/A,TRUE,"general";"via3",#N/A,TRUE,"general"}</definedName>
    <definedName name="rrrrrb_1" hidden="1">{"via1",#N/A,TRUE,"general";"via2",#N/A,TRUE,"general";"via3",#N/A,TRUE,"general"}</definedName>
    <definedName name="rrrrrb_2" hidden="1">{"via1",#N/A,TRUE,"general";"via2",#N/A,TRUE,"general";"via3",#N/A,TRUE,"general"}</definedName>
    <definedName name="rrrrrb_3" hidden="1">{"via1",#N/A,TRUE,"general";"via2",#N/A,TRUE,"general";"via3",#N/A,TRUE,"general"}</definedName>
    <definedName name="rrrrrrre" hidden="1">{"TAB1",#N/A,TRUE,"GENERAL";"TAB2",#N/A,TRUE,"GENERAL";"TAB3",#N/A,TRUE,"GENERAL";"TAB4",#N/A,TRUE,"GENERAL";"TAB5",#N/A,TRUE,"GENERAL"}</definedName>
    <definedName name="rrrrrrre_1" hidden="1">{"TAB1",#N/A,TRUE,"GENERAL";"TAB2",#N/A,TRUE,"GENERAL";"TAB3",#N/A,TRUE,"GENERAL";"TAB4",#N/A,TRUE,"GENERAL";"TAB5",#N/A,TRUE,"GENERAL"}</definedName>
    <definedName name="rrrrrrre_2" hidden="1">{"TAB1",#N/A,TRUE,"GENERAL";"TAB2",#N/A,TRUE,"GENERAL";"TAB3",#N/A,TRUE,"GENERAL";"TAB4",#N/A,TRUE,"GENERAL";"TAB5",#N/A,TRUE,"GENERAL"}</definedName>
    <definedName name="rrrrrrre_3" hidden="1">{"TAB1",#N/A,TRUE,"GENERAL";"TAB2",#N/A,TRUE,"GENERAL";"TAB3",#N/A,TRUE,"GENERAL";"TAB4",#N/A,TRUE,"GENERAL";"TAB5",#N/A,TRUE,"GENERAL"}</definedName>
    <definedName name="rrrrt" hidden="1">{"via1",#N/A,TRUE,"general";"via2",#N/A,TRUE,"general";"via3",#N/A,TRUE,"general"}</definedName>
    <definedName name="rrrrt_1" hidden="1">{"via1",#N/A,TRUE,"general";"via2",#N/A,TRUE,"general";"via3",#N/A,TRUE,"general"}</definedName>
    <definedName name="rrrrt_2" hidden="1">{"via1",#N/A,TRUE,"general";"via2",#N/A,TRUE,"general";"via3",#N/A,TRUE,"general"}</definedName>
    <definedName name="rrrrt_3" hidden="1">{"via1",#N/A,TRUE,"general";"via2",#N/A,TRUE,"general";"via3",#N/A,TRUE,"general"}</definedName>
    <definedName name="rsdgsd5" hidden="1">{"TAB1",#N/A,TRUE,"GENERAL";"TAB2",#N/A,TRUE,"GENERAL";"TAB3",#N/A,TRUE,"GENERAL";"TAB4",#N/A,TRUE,"GENERAL";"TAB5",#N/A,TRUE,"GENERAL"}</definedName>
    <definedName name="rsdgsd5_1" hidden="1">{"TAB1",#N/A,TRUE,"GENERAL";"TAB2",#N/A,TRUE,"GENERAL";"TAB3",#N/A,TRUE,"GENERAL";"TAB4",#N/A,TRUE,"GENERAL";"TAB5",#N/A,TRUE,"GENERAL"}</definedName>
    <definedName name="rsdgsd5_2" hidden="1">{"TAB1",#N/A,TRUE,"GENERAL";"TAB2",#N/A,TRUE,"GENERAL";"TAB3",#N/A,TRUE,"GENERAL";"TAB4",#N/A,TRUE,"GENERAL";"TAB5",#N/A,TRUE,"GENERAL"}</definedName>
    <definedName name="rsdgsd5_3" hidden="1">{"TAB1",#N/A,TRUE,"GENERAL";"TAB2",#N/A,TRUE,"GENERAL";"TAB3",#N/A,TRUE,"GENERAL";"TAB4",#N/A,TRUE,"GENERAL";"TAB5",#N/A,TRUE,"GENERAL"}</definedName>
    <definedName name="rt" hidden="1">{"TAB1",#N/A,TRUE,"GENERAL";"TAB2",#N/A,TRUE,"GENERAL";"TAB3",#N/A,TRUE,"GENERAL";"TAB4",#N/A,TRUE,"GENERAL";"TAB5",#N/A,TRUE,"GENERAL"}</definedName>
    <definedName name="rt_1" hidden="1">{"TAB1",#N/A,TRUE,"GENERAL";"TAB2",#N/A,TRUE,"GENERAL";"TAB3",#N/A,TRUE,"GENERAL";"TAB4",#N/A,TRUE,"GENERAL";"TAB5",#N/A,TRUE,"GENERAL"}</definedName>
    <definedName name="rt_2" hidden="1">{"TAB1",#N/A,TRUE,"GENERAL";"TAB2",#N/A,TRUE,"GENERAL";"TAB3",#N/A,TRUE,"GENERAL";"TAB4",#N/A,TRUE,"GENERAL";"TAB5",#N/A,TRUE,"GENERAL"}</definedName>
    <definedName name="rt_3" hidden="1">{"TAB1",#N/A,TRUE,"GENERAL";"TAB2",#N/A,TRUE,"GENERAL";"TAB3",#N/A,TRUE,"GENERAL";"TAB4",#N/A,TRUE,"GENERAL";"TAB5",#N/A,TRUE,"GENERAL"}</definedName>
    <definedName name="rte" hidden="1">{"TAB1",#N/A,TRUE,"GENERAL";"TAB2",#N/A,TRUE,"GENERAL";"TAB3",#N/A,TRUE,"GENERAL";"TAB4",#N/A,TRUE,"GENERAL";"TAB5",#N/A,TRUE,"GENERAL"}</definedName>
    <definedName name="rte_1" hidden="1">{"TAB1",#N/A,TRUE,"GENERAL";"TAB2",#N/A,TRUE,"GENERAL";"TAB3",#N/A,TRUE,"GENERAL";"TAB4",#N/A,TRUE,"GENERAL";"TAB5",#N/A,TRUE,"GENERAL"}</definedName>
    <definedName name="rte_2" hidden="1">{"TAB1",#N/A,TRUE,"GENERAL";"TAB2",#N/A,TRUE,"GENERAL";"TAB3",#N/A,TRUE,"GENERAL";"TAB4",#N/A,TRUE,"GENERAL";"TAB5",#N/A,TRUE,"GENERAL"}</definedName>
    <definedName name="rte_3" hidden="1">{"TAB1",#N/A,TRUE,"GENERAL";"TAB2",#N/A,TRUE,"GENERAL";"TAB3",#N/A,TRUE,"GENERAL";"TAB4",#N/A,TRUE,"GENERAL";"TAB5",#N/A,TRUE,"GENERAL"}</definedName>
    <definedName name="rteg" hidden="1">{"via1",#N/A,TRUE,"general";"via2",#N/A,TRUE,"general";"via3",#N/A,TRUE,"general"}</definedName>
    <definedName name="rteg_1" hidden="1">{"via1",#N/A,TRUE,"general";"via2",#N/A,TRUE,"general";"via3",#N/A,TRUE,"general"}</definedName>
    <definedName name="rteg_2" hidden="1">{"via1",#N/A,TRUE,"general";"via2",#N/A,TRUE,"general";"via3",#N/A,TRUE,"general"}</definedName>
    <definedName name="rteg_3" hidden="1">{"via1",#N/A,TRUE,"general";"via2",#N/A,TRUE,"general";"via3",#N/A,TRUE,"general"}</definedName>
    <definedName name="rtert" hidden="1">{"TAB1",#N/A,TRUE,"GENERAL";"TAB2",#N/A,TRUE,"GENERAL";"TAB3",#N/A,TRUE,"GENERAL";"TAB4",#N/A,TRUE,"GENERAL";"TAB5",#N/A,TRUE,"GENERAL"}</definedName>
    <definedName name="rtert_1" hidden="1">{"TAB1",#N/A,TRUE,"GENERAL";"TAB2",#N/A,TRUE,"GENERAL";"TAB3",#N/A,TRUE,"GENERAL";"TAB4",#N/A,TRUE,"GENERAL";"TAB5",#N/A,TRUE,"GENERAL"}</definedName>
    <definedName name="rtert_2" hidden="1">{"TAB1",#N/A,TRUE,"GENERAL";"TAB2",#N/A,TRUE,"GENERAL";"TAB3",#N/A,TRUE,"GENERAL";"TAB4",#N/A,TRUE,"GENERAL";"TAB5",#N/A,TRUE,"GENERAL"}</definedName>
    <definedName name="rtert_3" hidden="1">{"TAB1",#N/A,TRUE,"GENERAL";"TAB2",#N/A,TRUE,"GENERAL";"TAB3",#N/A,TRUE,"GENERAL";"TAB4",#N/A,TRUE,"GENERAL";"TAB5",#N/A,TRUE,"GENERAL"}</definedName>
    <definedName name="rtes" hidden="1">{"via1",#N/A,TRUE,"general";"via2",#N/A,TRUE,"general";"via3",#N/A,TRUE,"general"}</definedName>
    <definedName name="rtes_1" hidden="1">{"via1",#N/A,TRUE,"general";"via2",#N/A,TRUE,"general";"via3",#N/A,TRUE,"general"}</definedName>
    <definedName name="rtes_2" hidden="1">{"via1",#N/A,TRUE,"general";"via2",#N/A,TRUE,"general";"via3",#N/A,TRUE,"general"}</definedName>
    <definedName name="rtes_3" hidden="1">{"via1",#N/A,TRUE,"general";"via2",#N/A,TRUE,"general";"via3",#N/A,TRUE,"general"}</definedName>
    <definedName name="rtewth" hidden="1">{"TAB1",#N/A,TRUE,"GENERAL";"TAB2",#N/A,TRUE,"GENERAL";"TAB3",#N/A,TRUE,"GENERAL";"TAB4",#N/A,TRUE,"GENERAL";"TAB5",#N/A,TRUE,"GENERAL"}</definedName>
    <definedName name="rtewth_1" hidden="1">{"TAB1",#N/A,TRUE,"GENERAL";"TAB2",#N/A,TRUE,"GENERAL";"TAB3",#N/A,TRUE,"GENERAL";"TAB4",#N/A,TRUE,"GENERAL";"TAB5",#N/A,TRUE,"GENERAL"}</definedName>
    <definedName name="rtewth_2" hidden="1">{"TAB1",#N/A,TRUE,"GENERAL";"TAB2",#N/A,TRUE,"GENERAL";"TAB3",#N/A,TRUE,"GENERAL";"TAB4",#N/A,TRUE,"GENERAL";"TAB5",#N/A,TRUE,"GENERAL"}</definedName>
    <definedName name="rtewth_3" hidden="1">{"TAB1",#N/A,TRUE,"GENERAL";"TAB2",#N/A,TRUE,"GENERAL";"TAB3",#N/A,TRUE,"GENERAL";"TAB4",#N/A,TRUE,"GENERAL";"TAB5",#N/A,TRUE,"GENERAL"}</definedName>
    <definedName name="rthjtj" hidden="1">{"TAB1",#N/A,TRUE,"GENERAL";"TAB2",#N/A,TRUE,"GENERAL";"TAB3",#N/A,TRUE,"GENERAL";"TAB4",#N/A,TRUE,"GENERAL";"TAB5",#N/A,TRUE,"GENERAL"}</definedName>
    <definedName name="rthjtj_1" hidden="1">{"TAB1",#N/A,TRUE,"GENERAL";"TAB2",#N/A,TRUE,"GENERAL";"TAB3",#N/A,TRUE,"GENERAL";"TAB4",#N/A,TRUE,"GENERAL";"TAB5",#N/A,TRUE,"GENERAL"}</definedName>
    <definedName name="rthjtj_2" hidden="1">{"TAB1",#N/A,TRUE,"GENERAL";"TAB2",#N/A,TRUE,"GENERAL";"TAB3",#N/A,TRUE,"GENERAL";"TAB4",#N/A,TRUE,"GENERAL";"TAB5",#N/A,TRUE,"GENERAL"}</definedName>
    <definedName name="rthjtj_3" hidden="1">{"TAB1",#N/A,TRUE,"GENERAL";"TAB2",#N/A,TRUE,"GENERAL";"TAB3",#N/A,TRUE,"GENERAL";"TAB4",#N/A,TRUE,"GENERAL";"TAB5",#N/A,TRUE,"GENERAL"}</definedName>
    <definedName name="rthrthg" hidden="1">{"via1",#N/A,TRUE,"general";"via2",#N/A,TRUE,"general";"via3",#N/A,TRUE,"general"}</definedName>
    <definedName name="rthrthg_1" hidden="1">{"via1",#N/A,TRUE,"general";"via2",#N/A,TRUE,"general";"via3",#N/A,TRUE,"general"}</definedName>
    <definedName name="rthrthg_2" hidden="1">{"via1",#N/A,TRUE,"general";"via2",#N/A,TRUE,"general";"via3",#N/A,TRUE,"general"}</definedName>
    <definedName name="rthrthg_3" hidden="1">{"via1",#N/A,TRUE,"general";"via2",#N/A,TRUE,"general";"via3",#N/A,TRUE,"general"}</definedName>
    <definedName name="rthtrh" hidden="1">{"via1",#N/A,TRUE,"general";"via2",#N/A,TRUE,"general";"via3",#N/A,TRUE,"general"}</definedName>
    <definedName name="rthtrh_1" hidden="1">{"via1",#N/A,TRUE,"general";"via2",#N/A,TRUE,"general";"via3",#N/A,TRUE,"general"}</definedName>
    <definedName name="rthtrh_2" hidden="1">{"via1",#N/A,TRUE,"general";"via2",#N/A,TRUE,"general";"via3",#N/A,TRUE,"general"}</definedName>
    <definedName name="rthtrh_3" hidden="1">{"via1",#N/A,TRUE,"general";"via2",#N/A,TRUE,"general";"via3",#N/A,TRUE,"general"}</definedName>
    <definedName name="rtkk" hidden="1">{"via1",#N/A,TRUE,"general";"via2",#N/A,TRUE,"general";"via3",#N/A,TRUE,"general"}</definedName>
    <definedName name="rtkk_1" hidden="1">{"via1",#N/A,TRUE,"general";"via2",#N/A,TRUE,"general";"via3",#N/A,TRUE,"general"}</definedName>
    <definedName name="rtkk_2" hidden="1">{"via1",#N/A,TRUE,"general";"via2",#N/A,TRUE,"general";"via3",#N/A,TRUE,"general"}</definedName>
    <definedName name="rtkk_3" hidden="1">{"via1",#N/A,TRUE,"general";"via2",#N/A,TRUE,"general";"via3",#N/A,TRUE,"general"}</definedName>
    <definedName name="rttthy" hidden="1">{"via1",#N/A,TRUE,"general";"via2",#N/A,TRUE,"general";"via3",#N/A,TRUE,"general"}</definedName>
    <definedName name="rttthy_1" hidden="1">{"via1",#N/A,TRUE,"general";"via2",#N/A,TRUE,"general";"via3",#N/A,TRUE,"general"}</definedName>
    <definedName name="rttthy_2" hidden="1">{"via1",#N/A,TRUE,"general";"via2",#N/A,TRUE,"general";"via3",#N/A,TRUE,"general"}</definedName>
    <definedName name="rttthy_3" hidden="1">{"via1",#N/A,TRUE,"general";"via2",#N/A,TRUE,"general";"via3",#N/A,TRUE,"general"}</definedName>
    <definedName name="rtu" hidden="1">{"via1",#N/A,TRUE,"general";"via2",#N/A,TRUE,"general";"via3",#N/A,TRUE,"general"}</definedName>
    <definedName name="rtu_1" hidden="1">{"via1",#N/A,TRUE,"general";"via2",#N/A,TRUE,"general";"via3",#N/A,TRUE,"general"}</definedName>
    <definedName name="rtu_2" hidden="1">{"via1",#N/A,TRUE,"general";"via2",#N/A,TRUE,"general";"via3",#N/A,TRUE,"general"}</definedName>
    <definedName name="rtu_3" hidden="1">{"via1",#N/A,TRUE,"general";"via2",#N/A,TRUE,"general";"via3",#N/A,TRUE,"general"}</definedName>
    <definedName name="rtug" hidden="1">{"TAB1",#N/A,TRUE,"GENERAL";"TAB2",#N/A,TRUE,"GENERAL";"TAB3",#N/A,TRUE,"GENERAL";"TAB4",#N/A,TRUE,"GENERAL";"TAB5",#N/A,TRUE,"GENERAL"}</definedName>
    <definedName name="rtug_1" hidden="1">{"TAB1",#N/A,TRUE,"GENERAL";"TAB2",#N/A,TRUE,"GENERAL";"TAB3",#N/A,TRUE,"GENERAL";"TAB4",#N/A,TRUE,"GENERAL";"TAB5",#N/A,TRUE,"GENERAL"}</definedName>
    <definedName name="rtug_2" hidden="1">{"TAB1",#N/A,TRUE,"GENERAL";"TAB2",#N/A,TRUE,"GENERAL";"TAB3",#N/A,TRUE,"GENERAL";"TAB4",#N/A,TRUE,"GENERAL";"TAB5",#N/A,TRUE,"GENERAL"}</definedName>
    <definedName name="rtug_3" hidden="1">{"TAB1",#N/A,TRUE,"GENERAL";"TAB2",#N/A,TRUE,"GENERAL";"TAB3",#N/A,TRUE,"GENERAL";"TAB4",#N/A,TRUE,"GENERAL";"TAB5",#N/A,TRUE,"GENERAL"}</definedName>
    <definedName name="rtugsd" hidden="1">{"TAB1",#N/A,TRUE,"GENERAL";"TAB2",#N/A,TRUE,"GENERAL";"TAB3",#N/A,TRUE,"GENERAL";"TAB4",#N/A,TRUE,"GENERAL";"TAB5",#N/A,TRUE,"GENERAL"}</definedName>
    <definedName name="rtugsd_1" hidden="1">{"TAB1",#N/A,TRUE,"GENERAL";"TAB2",#N/A,TRUE,"GENERAL";"TAB3",#N/A,TRUE,"GENERAL";"TAB4",#N/A,TRUE,"GENERAL";"TAB5",#N/A,TRUE,"GENERAL"}</definedName>
    <definedName name="rtugsd_2" hidden="1">{"TAB1",#N/A,TRUE,"GENERAL";"TAB2",#N/A,TRUE,"GENERAL";"TAB3",#N/A,TRUE,"GENERAL";"TAB4",#N/A,TRUE,"GENERAL";"TAB5",#N/A,TRUE,"GENERAL"}</definedName>
    <definedName name="rtugsd_3" hidden="1">{"TAB1",#N/A,TRUE,"GENERAL";"TAB2",#N/A,TRUE,"GENERAL";"TAB3",#N/A,TRUE,"GENERAL";"TAB4",#N/A,TRUE,"GENERAL";"TAB5",#N/A,TRUE,"GENERAL"}</definedName>
    <definedName name="rturtu" hidden="1">{"via1",#N/A,TRUE,"general";"via2",#N/A,TRUE,"general";"via3",#N/A,TRUE,"general"}</definedName>
    <definedName name="rturtu_1" hidden="1">{"via1",#N/A,TRUE,"general";"via2",#N/A,TRUE,"general";"via3",#N/A,TRUE,"general"}</definedName>
    <definedName name="rturtu_2" hidden="1">{"via1",#N/A,TRUE,"general";"via2",#N/A,TRUE,"general";"via3",#N/A,TRUE,"general"}</definedName>
    <definedName name="rturtu_3" hidden="1">{"via1",#N/A,TRUE,"general";"via2",#N/A,TRUE,"general";"via3",#N/A,TRUE,"general"}</definedName>
    <definedName name="rturu" hidden="1">{"via1",#N/A,TRUE,"general";"via2",#N/A,TRUE,"general";"via3",#N/A,TRUE,"general"}</definedName>
    <definedName name="rturu_1" hidden="1">{"via1",#N/A,TRUE,"general";"via2",#N/A,TRUE,"general";"via3",#N/A,TRUE,"general"}</definedName>
    <definedName name="rturu_2" hidden="1">{"via1",#N/A,TRUE,"general";"via2",#N/A,TRUE,"general";"via3",#N/A,TRUE,"general"}</definedName>
    <definedName name="rturu_3" hidden="1">{"via1",#N/A,TRUE,"general";"via2",#N/A,TRUE,"general";"via3",#N/A,TRUE,"general"}</definedName>
    <definedName name="rtut" hidden="1">{"via1",#N/A,TRUE,"general";"via2",#N/A,TRUE,"general";"via3",#N/A,TRUE,"general"}</definedName>
    <definedName name="rtut_1" hidden="1">{"via1",#N/A,TRUE,"general";"via2",#N/A,TRUE,"general";"via3",#N/A,TRUE,"general"}</definedName>
    <definedName name="rtut_2" hidden="1">{"via1",#N/A,TRUE,"general";"via2",#N/A,TRUE,"general";"via3",#N/A,TRUE,"general"}</definedName>
    <definedName name="rtut_3" hidden="1">{"via1",#N/A,TRUE,"general";"via2",#N/A,TRUE,"general";"via3",#N/A,TRUE,"general"}</definedName>
    <definedName name="rtutru" hidden="1">{"via1",#N/A,TRUE,"general";"via2",#N/A,TRUE,"general";"via3",#N/A,TRUE,"general"}</definedName>
    <definedName name="rtutru_1" hidden="1">{"via1",#N/A,TRUE,"general";"via2",#N/A,TRUE,"general";"via3",#N/A,TRUE,"general"}</definedName>
    <definedName name="rtutru_2" hidden="1">{"via1",#N/A,TRUE,"general";"via2",#N/A,TRUE,"general";"via3",#N/A,TRUE,"general"}</definedName>
    <definedName name="rtutru_3" hidden="1">{"via1",#N/A,TRUE,"general";"via2",#N/A,TRUE,"general";"via3",#N/A,TRUE,"general"}</definedName>
    <definedName name="rtuy" hidden="1">{"via1",#N/A,TRUE,"general";"via2",#N/A,TRUE,"general";"via3",#N/A,TRUE,"general"}</definedName>
    <definedName name="rtuy_1" hidden="1">{"via1",#N/A,TRUE,"general";"via2",#N/A,TRUE,"general";"via3",#N/A,TRUE,"general"}</definedName>
    <definedName name="rtuy_2" hidden="1">{"via1",#N/A,TRUE,"general";"via2",#N/A,TRUE,"general";"via3",#N/A,TRUE,"general"}</definedName>
    <definedName name="rtuy_3" hidden="1">{"via1",#N/A,TRUE,"general";"via2",#N/A,TRUE,"general";"via3",#N/A,TRUE,"general"}</definedName>
    <definedName name="rtyhr" hidden="1">{"TAB1",#N/A,TRUE,"GENERAL";"TAB2",#N/A,TRUE,"GENERAL";"TAB3",#N/A,TRUE,"GENERAL";"TAB4",#N/A,TRUE,"GENERAL";"TAB5",#N/A,TRUE,"GENERAL"}</definedName>
    <definedName name="rtyhr_1" hidden="1">{"TAB1",#N/A,TRUE,"GENERAL";"TAB2",#N/A,TRUE,"GENERAL";"TAB3",#N/A,TRUE,"GENERAL";"TAB4",#N/A,TRUE,"GENERAL";"TAB5",#N/A,TRUE,"GENERAL"}</definedName>
    <definedName name="rtyhr_2" hidden="1">{"TAB1",#N/A,TRUE,"GENERAL";"TAB2",#N/A,TRUE,"GENERAL";"TAB3",#N/A,TRUE,"GENERAL";"TAB4",#N/A,TRUE,"GENERAL";"TAB5",#N/A,TRUE,"GENERAL"}</definedName>
    <definedName name="rtyhr_3" hidden="1">{"TAB1",#N/A,TRUE,"GENERAL";"TAB2",#N/A,TRUE,"GENERAL";"TAB3",#N/A,TRUE,"GENERAL";"TAB4",#N/A,TRUE,"GENERAL";"TAB5",#N/A,TRUE,"GENERAL"}</definedName>
    <definedName name="rtym" hidden="1">{"via1",#N/A,TRUE,"general";"via2",#N/A,TRUE,"general";"via3",#N/A,TRUE,"general"}</definedName>
    <definedName name="rtym_1" hidden="1">{"via1",#N/A,TRUE,"general";"via2",#N/A,TRUE,"general";"via3",#N/A,TRUE,"general"}</definedName>
    <definedName name="rtym_2" hidden="1">{"via1",#N/A,TRUE,"general";"via2",#N/A,TRUE,"general";"via3",#N/A,TRUE,"general"}</definedName>
    <definedName name="rtym_3" hidden="1">{"via1",#N/A,TRUE,"general";"via2",#N/A,TRUE,"general";"via3",#N/A,TRUE,"general"}</definedName>
    <definedName name="rtyrey" hidden="1">{"TAB1",#N/A,TRUE,"GENERAL";"TAB2",#N/A,TRUE,"GENERAL";"TAB3",#N/A,TRUE,"GENERAL";"TAB4",#N/A,TRUE,"GENERAL";"TAB5",#N/A,TRUE,"GENERAL"}</definedName>
    <definedName name="rtyrey_1" hidden="1">{"TAB1",#N/A,TRUE,"GENERAL";"TAB2",#N/A,TRUE,"GENERAL";"TAB3",#N/A,TRUE,"GENERAL";"TAB4",#N/A,TRUE,"GENERAL";"TAB5",#N/A,TRUE,"GENERAL"}</definedName>
    <definedName name="rtyrey_2" hidden="1">{"TAB1",#N/A,TRUE,"GENERAL";"TAB2",#N/A,TRUE,"GENERAL";"TAB3",#N/A,TRUE,"GENERAL";"TAB4",#N/A,TRUE,"GENERAL";"TAB5",#N/A,TRUE,"GENERAL"}</definedName>
    <definedName name="rtyrey_3" hidden="1">{"TAB1",#N/A,TRUE,"GENERAL";"TAB2",#N/A,TRUE,"GENERAL";"TAB3",#N/A,TRUE,"GENERAL";"TAB4",#N/A,TRUE,"GENERAL";"TAB5",#N/A,TRUE,"GENERAL"}</definedName>
    <definedName name="rtyrh" hidden="1">{"via1",#N/A,TRUE,"general";"via2",#N/A,TRUE,"general";"via3",#N/A,TRUE,"general"}</definedName>
    <definedName name="rtyrh_1" hidden="1">{"via1",#N/A,TRUE,"general";"via2",#N/A,TRUE,"general";"via3",#N/A,TRUE,"general"}</definedName>
    <definedName name="rtyrh_2" hidden="1">{"via1",#N/A,TRUE,"general";"via2",#N/A,TRUE,"general";"via3",#N/A,TRUE,"general"}</definedName>
    <definedName name="rtyrh_3" hidden="1">{"via1",#N/A,TRUE,"general";"via2",#N/A,TRUE,"general";"via3",#N/A,TRUE,"general"}</definedName>
    <definedName name="RTYRTY" hidden="1">{"via1",#N/A,TRUE,"general";"via2",#N/A,TRUE,"general";"via3",#N/A,TRUE,"general"}</definedName>
    <definedName name="RTYRTY_1" hidden="1">{"via1",#N/A,TRUE,"general";"via2",#N/A,TRUE,"general";"via3",#N/A,TRUE,"general"}</definedName>
    <definedName name="RTYRTY_2" hidden="1">{"via1",#N/A,TRUE,"general";"via2",#N/A,TRUE,"general";"via3",#N/A,TRUE,"general"}</definedName>
    <definedName name="RTYRTY_3" hidden="1">{"via1",#N/A,TRUE,"general";"via2",#N/A,TRUE,"general";"via3",#N/A,TRUE,"general"}</definedName>
    <definedName name="rtyt" hidden="1">{"TAB1",#N/A,TRUE,"GENERAL";"TAB2",#N/A,TRUE,"GENERAL";"TAB3",#N/A,TRUE,"GENERAL";"TAB4",#N/A,TRUE,"GENERAL";"TAB5",#N/A,TRUE,"GENERAL"}</definedName>
    <definedName name="rtyt_1" hidden="1">{"TAB1",#N/A,TRUE,"GENERAL";"TAB2",#N/A,TRUE,"GENERAL";"TAB3",#N/A,TRUE,"GENERAL";"TAB4",#N/A,TRUE,"GENERAL";"TAB5",#N/A,TRUE,"GENERAL"}</definedName>
    <definedName name="rtyt_2" hidden="1">{"TAB1",#N/A,TRUE,"GENERAL";"TAB2",#N/A,TRUE,"GENERAL";"TAB3",#N/A,TRUE,"GENERAL";"TAB4",#N/A,TRUE,"GENERAL";"TAB5",#N/A,TRUE,"GENERAL"}</definedName>
    <definedName name="rtyt_3" hidden="1">{"TAB1",#N/A,TRUE,"GENERAL";"TAB2",#N/A,TRUE,"GENERAL";"TAB3",#N/A,TRUE,"GENERAL";"TAB4",#N/A,TRUE,"GENERAL";"TAB5",#N/A,TRUE,"GENERAL"}</definedName>
    <definedName name="rtytry" hidden="1">{"via1",#N/A,TRUE,"general";"via2",#N/A,TRUE,"general";"via3",#N/A,TRUE,"general"}</definedName>
    <definedName name="rtytry_1" hidden="1">{"via1",#N/A,TRUE,"general";"via2",#N/A,TRUE,"general";"via3",#N/A,TRUE,"general"}</definedName>
    <definedName name="rtytry_2" hidden="1">{"via1",#N/A,TRUE,"general";"via2",#N/A,TRUE,"general";"via3",#N/A,TRUE,"general"}</definedName>
    <definedName name="rtytry_3" hidden="1">{"via1",#N/A,TRUE,"general";"via2",#N/A,TRUE,"general";"via3",#N/A,TRUE,"general"}</definedName>
    <definedName name="ruru" hidden="1">{"TAB1",#N/A,TRUE,"GENERAL";"TAB2",#N/A,TRUE,"GENERAL";"TAB3",#N/A,TRUE,"GENERAL";"TAB4",#N/A,TRUE,"GENERAL";"TAB5",#N/A,TRUE,"GENERAL"}</definedName>
    <definedName name="ruru_1" hidden="1">{"TAB1",#N/A,TRUE,"GENERAL";"TAB2",#N/A,TRUE,"GENERAL";"TAB3",#N/A,TRUE,"GENERAL";"TAB4",#N/A,TRUE,"GENERAL";"TAB5",#N/A,TRUE,"GENERAL"}</definedName>
    <definedName name="ruru_2" hidden="1">{"TAB1",#N/A,TRUE,"GENERAL";"TAB2",#N/A,TRUE,"GENERAL";"TAB3",#N/A,TRUE,"GENERAL";"TAB4",#N/A,TRUE,"GENERAL";"TAB5",#N/A,TRUE,"GENERAL"}</definedName>
    <definedName name="ruru_3" hidden="1">{"TAB1",#N/A,TRUE,"GENERAL";"TAB2",#N/A,TRUE,"GENERAL";"TAB3",#N/A,TRUE,"GENERAL";"TAB4",#N/A,TRUE,"GENERAL";"TAB5",#N/A,TRUE,"GENERAL"}</definedName>
    <definedName name="rutu" hidden="1">{"via1",#N/A,TRUE,"general";"via2",#N/A,TRUE,"general";"via3",#N/A,TRUE,"general"}</definedName>
    <definedName name="rutu_1" hidden="1">{"via1",#N/A,TRUE,"general";"via2",#N/A,TRUE,"general";"via3",#N/A,TRUE,"general"}</definedName>
    <definedName name="rutu_2" hidden="1">{"via1",#N/A,TRUE,"general";"via2",#N/A,TRUE,"general";"via3",#N/A,TRUE,"general"}</definedName>
    <definedName name="rutu_3" hidden="1">{"via1",#N/A,TRUE,"general";"via2",#N/A,TRUE,"general";"via3",#N/A,TRUE,"general"}</definedName>
    <definedName name="rwt" hidden="1">{"via1",#N/A,TRUE,"general";"via2",#N/A,TRUE,"general";"via3",#N/A,TRUE,"general"}</definedName>
    <definedName name="rwt_1" hidden="1">{"via1",#N/A,TRUE,"general";"via2",#N/A,TRUE,"general";"via3",#N/A,TRUE,"general"}</definedName>
    <definedName name="rwt_2" hidden="1">{"via1",#N/A,TRUE,"general";"via2",#N/A,TRUE,"general";"via3",#N/A,TRUE,"general"}</definedName>
    <definedName name="rwt_3" hidden="1">{"via1",#N/A,TRUE,"general";"via2",#N/A,TRUE,"general";"via3",#N/A,TRUE,"general"}</definedName>
    <definedName name="ry" hidden="1">{"via1",#N/A,TRUE,"general";"via2",#N/A,TRUE,"general";"via3",#N/A,TRUE,"general"}</definedName>
    <definedName name="ry_1" hidden="1">{"via1",#N/A,TRUE,"general";"via2",#N/A,TRUE,"general";"via3",#N/A,TRUE,"general"}</definedName>
    <definedName name="ry_2" hidden="1">{"via1",#N/A,TRUE,"general";"via2",#N/A,TRUE,"general";"via3",#N/A,TRUE,"general"}</definedName>
    <definedName name="ry_3" hidden="1">{"via1",#N/A,TRUE,"general";"via2",#N/A,TRUE,"general";"via3",#N/A,TRUE,"general"}</definedName>
    <definedName name="ryeryb" hidden="1">{"TAB1",#N/A,TRUE,"GENERAL";"TAB2",#N/A,TRUE,"GENERAL";"TAB3",#N/A,TRUE,"GENERAL";"TAB4",#N/A,TRUE,"GENERAL";"TAB5",#N/A,TRUE,"GENERAL"}</definedName>
    <definedName name="ryeryb_1" hidden="1">{"TAB1",#N/A,TRUE,"GENERAL";"TAB2",#N/A,TRUE,"GENERAL";"TAB3",#N/A,TRUE,"GENERAL";"TAB4",#N/A,TRUE,"GENERAL";"TAB5",#N/A,TRUE,"GENERAL"}</definedName>
    <definedName name="ryeryb_2" hidden="1">{"TAB1",#N/A,TRUE,"GENERAL";"TAB2",#N/A,TRUE,"GENERAL";"TAB3",#N/A,TRUE,"GENERAL";"TAB4",#N/A,TRUE,"GENERAL";"TAB5",#N/A,TRUE,"GENERAL"}</definedName>
    <definedName name="ryeryb_3" hidden="1">{"TAB1",#N/A,TRUE,"GENERAL";"TAB2",#N/A,TRUE,"GENERAL";"TAB3",#N/A,TRUE,"GENERAL";"TAB4",#N/A,TRUE,"GENERAL";"TAB5",#N/A,TRUE,"GENERAL"}</definedName>
    <definedName name="rytrsdg" hidden="1">{"via1",#N/A,TRUE,"general";"via2",#N/A,TRUE,"general";"via3",#N/A,TRUE,"general"}</definedName>
    <definedName name="rytrsdg_1" hidden="1">{"via1",#N/A,TRUE,"general";"via2",#N/A,TRUE,"general";"via3",#N/A,TRUE,"general"}</definedName>
    <definedName name="rytrsdg_2" hidden="1">{"via1",#N/A,TRUE,"general";"via2",#N/A,TRUE,"general";"via3",#N/A,TRUE,"general"}</definedName>
    <definedName name="rytrsdg_3" hidden="1">{"via1",#N/A,TRUE,"general";"via2",#N/A,TRUE,"general";"via3",#N/A,TRUE,"general"}</definedName>
    <definedName name="s">[2]!ERR</definedName>
    <definedName name="saa" hidden="1">{"via1",#N/A,TRUE,"general";"via2",#N/A,TRUE,"general";"via3",#N/A,TRUE,"general"}</definedName>
    <definedName name="saa_1" hidden="1">{"via1",#N/A,TRUE,"general";"via2",#N/A,TRUE,"general";"via3",#N/A,TRUE,"general"}</definedName>
    <definedName name="saa_2" hidden="1">{"via1",#N/A,TRUE,"general";"via2",#N/A,TRUE,"general";"via3",#N/A,TRUE,"general"}</definedName>
    <definedName name="saa_3" hidden="1">{"via1",#N/A,TRUE,"general";"via2",#N/A,TRUE,"general";"via3",#N/A,TRUE,"general"}</definedName>
    <definedName name="SAD" hidden="1">{"via1",#N/A,TRUE,"general";"via2",#N/A,TRUE,"general";"via3",#N/A,TRUE,"general"}</definedName>
    <definedName name="SAD_1" hidden="1">{"via1",#N/A,TRUE,"general";"via2",#N/A,TRUE,"general";"via3",#N/A,TRUE,"general"}</definedName>
    <definedName name="SAD_2" hidden="1">{"via1",#N/A,TRUE,"general";"via2",#N/A,TRUE,"general";"via3",#N/A,TRUE,"general"}</definedName>
    <definedName name="SAD_3" hidden="1">{"via1",#N/A,TRUE,"general";"via2",#N/A,TRUE,"general";"via3",#N/A,TRUE,"general"}</definedName>
    <definedName name="SADF" hidden="1">{"via1",#N/A,TRUE,"general";"via2",#N/A,TRUE,"general";"via3",#N/A,TRUE,"general"}</definedName>
    <definedName name="SADF_1" hidden="1">{"via1",#N/A,TRUE,"general";"via2",#N/A,TRUE,"general";"via3",#N/A,TRUE,"general"}</definedName>
    <definedName name="SADF_2" hidden="1">{"via1",#N/A,TRUE,"general";"via2",#N/A,TRUE,"general";"via3",#N/A,TRUE,"general"}</definedName>
    <definedName name="SADF_3" hidden="1">{"via1",#N/A,TRUE,"general";"via2",#N/A,TRUE,"general";"via3",#N/A,TRUE,"general"}</definedName>
    <definedName name="sadff" hidden="1">{"TAB1",#N/A,TRUE,"GENERAL";"TAB2",#N/A,TRUE,"GENERAL";"TAB3",#N/A,TRUE,"GENERAL";"TAB4",#N/A,TRUE,"GENERAL";"TAB5",#N/A,TRUE,"GENERAL"}</definedName>
    <definedName name="sadff_1" hidden="1">{"TAB1",#N/A,TRUE,"GENERAL";"TAB2",#N/A,TRUE,"GENERAL";"TAB3",#N/A,TRUE,"GENERAL";"TAB4",#N/A,TRUE,"GENERAL";"TAB5",#N/A,TRUE,"GENERAL"}</definedName>
    <definedName name="sadff_2" hidden="1">{"TAB1",#N/A,TRUE,"GENERAL";"TAB2",#N/A,TRUE,"GENERAL";"TAB3",#N/A,TRUE,"GENERAL";"TAB4",#N/A,TRUE,"GENERAL";"TAB5",#N/A,TRUE,"GENERAL"}</definedName>
    <definedName name="sadff_3" hidden="1">{"TAB1",#N/A,TRUE,"GENERAL";"TAB2",#N/A,TRUE,"GENERAL";"TAB3",#N/A,TRUE,"GENERAL";"TAB4",#N/A,TRUE,"GENERAL";"TAB5",#N/A,TRUE,"GENERAL"}</definedName>
    <definedName name="sadfo" hidden="1">{"via1",#N/A,TRUE,"general";"via2",#N/A,TRUE,"general";"via3",#N/A,TRUE,"general"}</definedName>
    <definedName name="sadfo_1" hidden="1">{"via1",#N/A,TRUE,"general";"via2",#N/A,TRUE,"general";"via3",#N/A,TRUE,"general"}</definedName>
    <definedName name="sadfo_2" hidden="1">{"via1",#N/A,TRUE,"general";"via2",#N/A,TRUE,"general";"via3",#N/A,TRUE,"general"}</definedName>
    <definedName name="sadfo_3" hidden="1">{"via1",#N/A,TRUE,"general";"via2",#N/A,TRUE,"general";"via3",#N/A,TRUE,"general"}</definedName>
    <definedName name="safdp" hidden="1">{"TAB1",#N/A,TRUE,"GENERAL";"TAB2",#N/A,TRUE,"GENERAL";"TAB3",#N/A,TRUE,"GENERAL";"TAB4",#N/A,TRUE,"GENERAL";"TAB5",#N/A,TRUE,"GENERAL"}</definedName>
    <definedName name="safdp_1" hidden="1">{"TAB1",#N/A,TRUE,"GENERAL";"TAB2",#N/A,TRUE,"GENERAL";"TAB3",#N/A,TRUE,"GENERAL";"TAB4",#N/A,TRUE,"GENERAL";"TAB5",#N/A,TRUE,"GENERAL"}</definedName>
    <definedName name="safdp_2" hidden="1">{"TAB1",#N/A,TRUE,"GENERAL";"TAB2",#N/A,TRUE,"GENERAL";"TAB3",#N/A,TRUE,"GENERAL";"TAB4",#N/A,TRUE,"GENERAL";"TAB5",#N/A,TRUE,"GENERAL"}</definedName>
    <definedName name="safdp_3" hidden="1">{"TAB1",#N/A,TRUE,"GENERAL";"TAB2",#N/A,TRUE,"GENERAL";"TAB3",#N/A,TRUE,"GENERAL";"TAB4",#N/A,TRUE,"GENERAL";"TAB5",#N/A,TRUE,"GENERAL"}</definedName>
    <definedName name="salarios">[2]!ERR</definedName>
    <definedName name="SalMinimo">[16]BASES!$E$41</definedName>
    <definedName name="sbg">[8]PrecRec!$D$37</definedName>
    <definedName name="sbgfbgdr" hidden="1">{"via1",#N/A,TRUE,"general";"via2",#N/A,TRUE,"general";"via3",#N/A,TRUE,"general"}</definedName>
    <definedName name="sbgfbgdr_1" hidden="1">{"via1",#N/A,TRUE,"general";"via2",#N/A,TRUE,"general";"via3",#N/A,TRUE,"general"}</definedName>
    <definedName name="sbgfbgdr_2" hidden="1">{"via1",#N/A,TRUE,"general";"via2",#N/A,TRUE,"general";"via3",#N/A,TRUE,"general"}</definedName>
    <definedName name="sbgfbgdr_3" hidden="1">{"via1",#N/A,TRUE,"general";"via2",#N/A,TRUE,"general";"via3",#N/A,TRUE,"general"}</definedName>
    <definedName name="sd" hidden="1">{"TAB1",#N/A,TRUE,"GENERAL";"TAB2",#N/A,TRUE,"GENERAL";"TAB3",#N/A,TRUE,"GENERAL";"TAB4",#N/A,TRUE,"GENERAL";"TAB5",#N/A,TRUE,"GENERAL"}</definedName>
    <definedName name="sd_1" hidden="1">{"TAB1",#N/A,TRUE,"GENERAL";"TAB2",#N/A,TRUE,"GENERAL";"TAB3",#N/A,TRUE,"GENERAL";"TAB4",#N/A,TRUE,"GENERAL";"TAB5",#N/A,TRUE,"GENERAL"}</definedName>
    <definedName name="sd_2" hidden="1">{"TAB1",#N/A,TRUE,"GENERAL";"TAB2",#N/A,TRUE,"GENERAL";"TAB3",#N/A,TRUE,"GENERAL";"TAB4",#N/A,TRUE,"GENERAL";"TAB5",#N/A,TRUE,"GENERAL"}</definedName>
    <definedName name="sd_3" hidden="1">{"TAB1",#N/A,TRUE,"GENERAL";"TAB2",#N/A,TRUE,"GENERAL";"TAB3",#N/A,TRUE,"GENERAL";"TAB4",#N/A,TRUE,"GENERAL";"TAB5",#N/A,TRUE,"GENERAL"}</definedName>
    <definedName name="sdaf" hidden="1">{"via1",#N/A,TRUE,"general";"via2",#N/A,TRUE,"general";"via3",#N/A,TRUE,"general"}</definedName>
    <definedName name="sdaf_1" hidden="1">{"via1",#N/A,TRUE,"general";"via2",#N/A,TRUE,"general";"via3",#N/A,TRUE,"general"}</definedName>
    <definedName name="sdaf_2" hidden="1">{"via1",#N/A,TRUE,"general";"via2",#N/A,TRUE,"general";"via3",#N/A,TRUE,"general"}</definedName>
    <definedName name="sdaf_3" hidden="1">{"via1",#N/A,TRUE,"general";"via2",#N/A,TRUE,"general";"via3",#N/A,TRUE,"general"}</definedName>
    <definedName name="sdas" hidden="1">{"via1",#N/A,TRUE,"general";"via2",#N/A,TRUE,"general";"via3",#N/A,TRUE,"general"}</definedName>
    <definedName name="sdas_1" hidden="1">{"via1",#N/A,TRUE,"general";"via2",#N/A,TRUE,"general";"via3",#N/A,TRUE,"general"}</definedName>
    <definedName name="sdas_2" hidden="1">{"via1",#N/A,TRUE,"general";"via2",#N/A,TRUE,"general";"via3",#N/A,TRUE,"general"}</definedName>
    <definedName name="sdas_3" hidden="1">{"via1",#N/A,TRUE,"general";"via2",#N/A,TRUE,"general";"via3",#N/A,TRUE,"general"}</definedName>
    <definedName name="sdasdasdasd">#REF!</definedName>
    <definedName name="sdasdf" hidden="1">{"via1",#N/A,TRUE,"general";"via2",#N/A,TRUE,"general";"via3",#N/A,TRUE,"general"}</definedName>
    <definedName name="sdasdf_1" hidden="1">{"via1",#N/A,TRUE,"general";"via2",#N/A,TRUE,"general";"via3",#N/A,TRUE,"general"}</definedName>
    <definedName name="sdasdf_2" hidden="1">{"via1",#N/A,TRUE,"general";"via2",#N/A,TRUE,"general";"via3",#N/A,TRUE,"general"}</definedName>
    <definedName name="sdasdf_3" hidden="1">{"via1",#N/A,TRUE,"general";"via2",#N/A,TRUE,"general";"via3",#N/A,TRUE,"general"}</definedName>
    <definedName name="SDCDSCT" hidden="1">{"TAB1",#N/A,TRUE,"GENERAL";"TAB2",#N/A,TRUE,"GENERAL";"TAB3",#N/A,TRUE,"GENERAL";"TAB4",#N/A,TRUE,"GENERAL";"TAB5",#N/A,TRUE,"GENERAL"}</definedName>
    <definedName name="SDCDSCT_1" hidden="1">{"TAB1",#N/A,TRUE,"GENERAL";"TAB2",#N/A,TRUE,"GENERAL";"TAB3",#N/A,TRUE,"GENERAL";"TAB4",#N/A,TRUE,"GENERAL";"TAB5",#N/A,TRUE,"GENERAL"}</definedName>
    <definedName name="SDCDSCT_2" hidden="1">{"TAB1",#N/A,TRUE,"GENERAL";"TAB2",#N/A,TRUE,"GENERAL";"TAB3",#N/A,TRUE,"GENERAL";"TAB4",#N/A,TRUE,"GENERAL";"TAB5",#N/A,TRUE,"GENERAL"}</definedName>
    <definedName name="SDCDSCT_3" hidden="1">{"TAB1",#N/A,TRUE,"GENERAL";"TAB2",#N/A,TRUE,"GENERAL";"TAB3",#N/A,TRUE,"GENERAL";"TAB4",#N/A,TRUE,"GENERAL";"TAB5",#N/A,TRUE,"GENERAL"}</definedName>
    <definedName name="sdf">#REF!</definedName>
    <definedName name="SDFCE" hidden="1">{"TAB1",#N/A,TRUE,"GENERAL";"TAB2",#N/A,TRUE,"GENERAL";"TAB3",#N/A,TRUE,"GENERAL";"TAB4",#N/A,TRUE,"GENERAL";"TAB5",#N/A,TRUE,"GENERAL"}</definedName>
    <definedName name="SDFCE_1" hidden="1">{"TAB1",#N/A,TRUE,"GENERAL";"TAB2",#N/A,TRUE,"GENERAL";"TAB3",#N/A,TRUE,"GENERAL";"TAB4",#N/A,TRUE,"GENERAL";"TAB5",#N/A,TRUE,"GENERAL"}</definedName>
    <definedName name="SDFCE_2" hidden="1">{"TAB1",#N/A,TRUE,"GENERAL";"TAB2",#N/A,TRUE,"GENERAL";"TAB3",#N/A,TRUE,"GENERAL";"TAB4",#N/A,TRUE,"GENERAL";"TAB5",#N/A,TRUE,"GENERAL"}</definedName>
    <definedName name="SDFCE_3" hidden="1">{"TAB1",#N/A,TRUE,"GENERAL";"TAB2",#N/A,TRUE,"GENERAL";"TAB3",#N/A,TRUE,"GENERAL";"TAB4",#N/A,TRUE,"GENERAL";"TAB5",#N/A,TRUE,"GENERAL"}</definedName>
    <definedName name="sdfd" hidden="1">{"via1",#N/A,TRUE,"general";"via2",#N/A,TRUE,"general";"via3",#N/A,TRUE,"general"}</definedName>
    <definedName name="sdfd_1" hidden="1">{"via1",#N/A,TRUE,"general";"via2",#N/A,TRUE,"general";"via3",#N/A,TRUE,"general"}</definedName>
    <definedName name="sdfd_2" hidden="1">{"via1",#N/A,TRUE,"general";"via2",#N/A,TRUE,"general";"via3",#N/A,TRUE,"general"}</definedName>
    <definedName name="sdfd_3" hidden="1">{"via1",#N/A,TRUE,"general";"via2",#N/A,TRUE,"general";"via3",#N/A,TRUE,"general"}</definedName>
    <definedName name="sdfds" hidden="1">{"via1",#N/A,TRUE,"general";"via2",#N/A,TRUE,"general";"via3",#N/A,TRUE,"general"}</definedName>
    <definedName name="sdfds_1" hidden="1">{"via1",#N/A,TRUE,"general";"via2",#N/A,TRUE,"general";"via3",#N/A,TRUE,"general"}</definedName>
    <definedName name="sdfds_2" hidden="1">{"via1",#N/A,TRUE,"general";"via2",#N/A,TRUE,"general";"via3",#N/A,TRUE,"general"}</definedName>
    <definedName name="sdfds_3" hidden="1">{"via1",#N/A,TRUE,"general";"via2",#N/A,TRUE,"general";"via3",#N/A,TRUE,"general"}</definedName>
    <definedName name="SDFDSO" hidden="1">{"via1",#N/A,TRUE,"general";"via2",#N/A,TRUE,"general";"via3",#N/A,TRUE,"general"}</definedName>
    <definedName name="SDFDSO_1" hidden="1">{"via1",#N/A,TRUE,"general";"via2",#N/A,TRUE,"general";"via3",#N/A,TRUE,"general"}</definedName>
    <definedName name="SDFDSO_2" hidden="1">{"via1",#N/A,TRUE,"general";"via2",#N/A,TRUE,"general";"via3",#N/A,TRUE,"general"}</definedName>
    <definedName name="SDFDSO_3" hidden="1">{"via1",#N/A,TRUE,"general";"via2",#N/A,TRUE,"general";"via3",#N/A,TRUE,"general"}</definedName>
    <definedName name="sdfdstp" hidden="1">{"TAB1",#N/A,TRUE,"GENERAL";"TAB2",#N/A,TRUE,"GENERAL";"TAB3",#N/A,TRUE,"GENERAL";"TAB4",#N/A,TRUE,"GENERAL";"TAB5",#N/A,TRUE,"GENERAL"}</definedName>
    <definedName name="sdfdstp_1" hidden="1">{"TAB1",#N/A,TRUE,"GENERAL";"TAB2",#N/A,TRUE,"GENERAL";"TAB3",#N/A,TRUE,"GENERAL";"TAB4",#N/A,TRUE,"GENERAL";"TAB5",#N/A,TRUE,"GENERAL"}</definedName>
    <definedName name="sdfdstp_2" hidden="1">{"TAB1",#N/A,TRUE,"GENERAL";"TAB2",#N/A,TRUE,"GENERAL";"TAB3",#N/A,TRUE,"GENERAL";"TAB4",#N/A,TRUE,"GENERAL";"TAB5",#N/A,TRUE,"GENERAL"}</definedName>
    <definedName name="sdfdstp_3" hidden="1">{"TAB1",#N/A,TRUE,"GENERAL";"TAB2",#N/A,TRUE,"GENERAL";"TAB3",#N/A,TRUE,"GENERAL";"TAB4",#N/A,TRUE,"GENERAL";"TAB5",#N/A,TRUE,"GENERAL"}</definedName>
    <definedName name="SDFEO" hidden="1">{"via1",#N/A,TRUE,"general";"via2",#N/A,TRUE,"general";"via3",#N/A,TRUE,"general"}</definedName>
    <definedName name="SDFEO_1" hidden="1">{"via1",#N/A,TRUE,"general";"via2",#N/A,TRUE,"general";"via3",#N/A,TRUE,"general"}</definedName>
    <definedName name="SDFEO_2" hidden="1">{"via1",#N/A,TRUE,"general";"via2",#N/A,TRUE,"general";"via3",#N/A,TRUE,"general"}</definedName>
    <definedName name="SDFEO_3" hidden="1">{"via1",#N/A,TRUE,"general";"via2",#N/A,TRUE,"general";"via3",#N/A,TRUE,"general"}</definedName>
    <definedName name="sdfg" hidden="1">{"TAB1",#N/A,TRUE,"GENERAL";"TAB2",#N/A,TRUE,"GENERAL";"TAB3",#N/A,TRUE,"GENERAL";"TAB4",#N/A,TRUE,"GENERAL";"TAB5",#N/A,TRUE,"GENERAL"}</definedName>
    <definedName name="sdfg_1" hidden="1">{"TAB1",#N/A,TRUE,"GENERAL";"TAB2",#N/A,TRUE,"GENERAL";"TAB3",#N/A,TRUE,"GENERAL";"TAB4",#N/A,TRUE,"GENERAL";"TAB5",#N/A,TRUE,"GENERAL"}</definedName>
    <definedName name="sdfg_2" hidden="1">{"TAB1",#N/A,TRUE,"GENERAL";"TAB2",#N/A,TRUE,"GENERAL";"TAB3",#N/A,TRUE,"GENERAL";"TAB4",#N/A,TRUE,"GENERAL";"TAB5",#N/A,TRUE,"GENERAL"}</definedName>
    <definedName name="sdfg_3" hidden="1">{"TAB1",#N/A,TRUE,"GENERAL";"TAB2",#N/A,TRUE,"GENERAL";"TAB3",#N/A,TRUE,"GENERAL";"TAB4",#N/A,TRUE,"GENERAL";"TAB5",#N/A,TRUE,"GENERAL"}</definedName>
    <definedName name="sdfgdsfk" hidden="1">{"via1",#N/A,TRUE,"general";"via2",#N/A,TRUE,"general";"via3",#N/A,TRUE,"general"}</definedName>
    <definedName name="sdfgdsfk_1" hidden="1">{"via1",#N/A,TRUE,"general";"via2",#N/A,TRUE,"general";"via3",#N/A,TRUE,"general"}</definedName>
    <definedName name="sdfgdsfk_2" hidden="1">{"via1",#N/A,TRUE,"general";"via2",#N/A,TRUE,"general";"via3",#N/A,TRUE,"general"}</definedName>
    <definedName name="sdfgdsfk_3" hidden="1">{"via1",#N/A,TRUE,"general";"via2",#N/A,TRUE,"general";"via3",#N/A,TRUE,"general"}</definedName>
    <definedName name="sdfgsg" hidden="1">{"via1",#N/A,TRUE,"general";"via2",#N/A,TRUE,"general";"via3",#N/A,TRUE,"general"}</definedName>
    <definedName name="sdfgsg_1" hidden="1">{"via1",#N/A,TRUE,"general";"via2",#N/A,TRUE,"general";"via3",#N/A,TRUE,"general"}</definedName>
    <definedName name="sdfgsg_2" hidden="1">{"via1",#N/A,TRUE,"general";"via2",#N/A,TRUE,"general";"via3",#N/A,TRUE,"general"}</definedName>
    <definedName name="sdfgsg_3" hidden="1">{"via1",#N/A,TRUE,"general";"via2",#N/A,TRUE,"general";"via3",#N/A,TRUE,"general"}</definedName>
    <definedName name="SDFLJK" hidden="1">{"TAB1",#N/A,TRUE,"GENERAL";"TAB2",#N/A,TRUE,"GENERAL";"TAB3",#N/A,TRUE,"GENERAL";"TAB4",#N/A,TRUE,"GENERAL";"TAB5",#N/A,TRUE,"GENERAL"}</definedName>
    <definedName name="SDFLJK_1" hidden="1">{"TAB1",#N/A,TRUE,"GENERAL";"TAB2",#N/A,TRUE,"GENERAL";"TAB3",#N/A,TRUE,"GENERAL";"TAB4",#N/A,TRUE,"GENERAL";"TAB5",#N/A,TRUE,"GENERAL"}</definedName>
    <definedName name="SDFLJK_2" hidden="1">{"TAB1",#N/A,TRUE,"GENERAL";"TAB2",#N/A,TRUE,"GENERAL";"TAB3",#N/A,TRUE,"GENERAL";"TAB4",#N/A,TRUE,"GENERAL";"TAB5",#N/A,TRUE,"GENERAL"}</definedName>
    <definedName name="SDFLJK_3" hidden="1">{"TAB1",#N/A,TRUE,"GENERAL";"TAB2",#N/A,TRUE,"GENERAL";"TAB3",#N/A,TRUE,"GENERAL";"TAB4",#N/A,TRUE,"GENERAL";"TAB5",#N/A,TRUE,"GENERAL"}</definedName>
    <definedName name="sdfsd">#REF!</definedName>
    <definedName name="sdfsd4" hidden="1">{"via1",#N/A,TRUE,"general";"via2",#N/A,TRUE,"general";"via3",#N/A,TRUE,"general"}</definedName>
    <definedName name="sdfsd4_1" hidden="1">{"via1",#N/A,TRUE,"general";"via2",#N/A,TRUE,"general";"via3",#N/A,TRUE,"general"}</definedName>
    <definedName name="sdfsd4_2" hidden="1">{"via1",#N/A,TRUE,"general";"via2",#N/A,TRUE,"general";"via3",#N/A,TRUE,"general"}</definedName>
    <definedName name="sdfsd4_3" hidden="1">{"via1",#N/A,TRUE,"general";"via2",#N/A,TRUE,"general";"via3",#N/A,TRUE,"general"}</definedName>
    <definedName name="SDFSDF" hidden="1">{"TAB1",#N/A,TRUE,"GENERAL";"TAB2",#N/A,TRUE,"GENERAL";"TAB3",#N/A,TRUE,"GENERAL";"TAB4",#N/A,TRUE,"GENERAL";"TAB5",#N/A,TRUE,"GENERAL"}</definedName>
    <definedName name="SDFSDF_1" hidden="1">{"TAB1",#N/A,TRUE,"GENERAL";"TAB2",#N/A,TRUE,"GENERAL";"TAB3",#N/A,TRUE,"GENERAL";"TAB4",#N/A,TRUE,"GENERAL";"TAB5",#N/A,TRUE,"GENERAL"}</definedName>
    <definedName name="SDFSDF_2" hidden="1">{"TAB1",#N/A,TRUE,"GENERAL";"TAB2",#N/A,TRUE,"GENERAL";"TAB3",#N/A,TRUE,"GENERAL";"TAB4",#N/A,TRUE,"GENERAL";"TAB5",#N/A,TRUE,"GENERAL"}</definedName>
    <definedName name="SDFSDF_3" hidden="1">{"TAB1",#N/A,TRUE,"GENERAL";"TAB2",#N/A,TRUE,"GENERAL";"TAB3",#N/A,TRUE,"GENERAL";"TAB4",#N/A,TRUE,"GENERAL";"TAB5",#N/A,TRUE,"GENERAL"}</definedName>
    <definedName name="sdfsdfb" hidden="1">{"via1",#N/A,TRUE,"general";"via2",#N/A,TRUE,"general";"via3",#N/A,TRUE,"general"}</definedName>
    <definedName name="sdfsdfb_1" hidden="1">{"via1",#N/A,TRUE,"general";"via2",#N/A,TRUE,"general";"via3",#N/A,TRUE,"general"}</definedName>
    <definedName name="sdfsdfb_2" hidden="1">{"via1",#N/A,TRUE,"general";"via2",#N/A,TRUE,"general";"via3",#N/A,TRUE,"general"}</definedName>
    <definedName name="sdfsdfb_3" hidden="1">{"via1",#N/A,TRUE,"general";"via2",#N/A,TRUE,"general";"via3",#N/A,TRUE,"general"}</definedName>
    <definedName name="SDFSF" hidden="1">{"TAB1",#N/A,TRUE,"GENERAL";"TAB2",#N/A,TRUE,"GENERAL";"TAB3",#N/A,TRUE,"GENERAL";"TAB4",#N/A,TRUE,"GENERAL";"TAB5",#N/A,TRUE,"GENERAL"}</definedName>
    <definedName name="SDFSF_1" hidden="1">{"TAB1",#N/A,TRUE,"GENERAL";"TAB2",#N/A,TRUE,"GENERAL";"TAB3",#N/A,TRUE,"GENERAL";"TAB4",#N/A,TRUE,"GENERAL";"TAB5",#N/A,TRUE,"GENERAL"}</definedName>
    <definedName name="SDFSF_2" hidden="1">{"TAB1",#N/A,TRUE,"GENERAL";"TAB2",#N/A,TRUE,"GENERAL";"TAB3",#N/A,TRUE,"GENERAL";"TAB4",#N/A,TRUE,"GENERAL";"TAB5",#N/A,TRUE,"GENERAL"}</definedName>
    <definedName name="SDFSF_3" hidden="1">{"TAB1",#N/A,TRUE,"GENERAL";"TAB2",#N/A,TRUE,"GENERAL";"TAB3",#N/A,TRUE,"GENERAL";"TAB4",#N/A,TRUE,"GENERAL";"TAB5",#N/A,TRUE,"GENERAL"}</definedName>
    <definedName name="sdfsv" hidden="1">{"TAB1",#N/A,TRUE,"GENERAL";"TAB2",#N/A,TRUE,"GENERAL";"TAB3",#N/A,TRUE,"GENERAL";"TAB4",#N/A,TRUE,"GENERAL";"TAB5",#N/A,TRUE,"GENERAL"}</definedName>
    <definedName name="sdfsv_1" hidden="1">{"TAB1",#N/A,TRUE,"GENERAL";"TAB2",#N/A,TRUE,"GENERAL";"TAB3",#N/A,TRUE,"GENERAL";"TAB4",#N/A,TRUE,"GENERAL";"TAB5",#N/A,TRUE,"GENERAL"}</definedName>
    <definedName name="sdfsv_2" hidden="1">{"TAB1",#N/A,TRUE,"GENERAL";"TAB2",#N/A,TRUE,"GENERAL";"TAB3",#N/A,TRUE,"GENERAL";"TAB4",#N/A,TRUE,"GENERAL";"TAB5",#N/A,TRUE,"GENERAL"}</definedName>
    <definedName name="sdfsv_3" hidden="1">{"TAB1",#N/A,TRUE,"GENERAL";"TAB2",#N/A,TRUE,"GENERAL";"TAB3",#N/A,TRUE,"GENERAL";"TAB4",#N/A,TRUE,"GENERAL";"TAB5",#N/A,TRUE,"GENERAL"}</definedName>
    <definedName name="sdgfd" hidden="1">{"TAB1",#N/A,TRUE,"GENERAL";"TAB2",#N/A,TRUE,"GENERAL";"TAB3",#N/A,TRUE,"GENERAL";"TAB4",#N/A,TRUE,"GENERAL";"TAB5",#N/A,TRUE,"GENERAL"}</definedName>
    <definedName name="sdgfd_1" hidden="1">{"TAB1",#N/A,TRUE,"GENERAL";"TAB2",#N/A,TRUE,"GENERAL";"TAB3",#N/A,TRUE,"GENERAL";"TAB4",#N/A,TRUE,"GENERAL";"TAB5",#N/A,TRUE,"GENERAL"}</definedName>
    <definedName name="sdgfd_2" hidden="1">{"TAB1",#N/A,TRUE,"GENERAL";"TAB2",#N/A,TRUE,"GENERAL";"TAB3",#N/A,TRUE,"GENERAL";"TAB4",#N/A,TRUE,"GENERAL";"TAB5",#N/A,TRUE,"GENERAL"}</definedName>
    <definedName name="sdgfd_3" hidden="1">{"TAB1",#N/A,TRUE,"GENERAL";"TAB2",#N/A,TRUE,"GENERAL";"TAB3",#N/A,TRUE,"GENERAL";"TAB4",#N/A,TRUE,"GENERAL";"TAB5",#N/A,TRUE,"GENERAL"}</definedName>
    <definedName name="sdgfgp" hidden="1">{"via1",#N/A,TRUE,"general";"via2",#N/A,TRUE,"general";"via3",#N/A,TRUE,"general"}</definedName>
    <definedName name="sdgfgp_1" hidden="1">{"via1",#N/A,TRUE,"general";"via2",#N/A,TRUE,"general";"via3",#N/A,TRUE,"general"}</definedName>
    <definedName name="sdgfgp_2" hidden="1">{"via1",#N/A,TRUE,"general";"via2",#N/A,TRUE,"general";"via3",#N/A,TRUE,"general"}</definedName>
    <definedName name="sdgfgp_3" hidden="1">{"via1",#N/A,TRUE,"general";"via2",#N/A,TRUE,"general";"via3",#N/A,TRUE,"general"}</definedName>
    <definedName name="sdgfiu" hidden="1">{"via1",#N/A,TRUE,"general";"via2",#N/A,TRUE,"general";"via3",#N/A,TRUE,"general"}</definedName>
    <definedName name="sdgfiu_1" hidden="1">{"via1",#N/A,TRUE,"general";"via2",#N/A,TRUE,"general";"via3",#N/A,TRUE,"general"}</definedName>
    <definedName name="sdgfiu_2" hidden="1">{"via1",#N/A,TRUE,"general";"via2",#N/A,TRUE,"general";"via3",#N/A,TRUE,"general"}</definedName>
    <definedName name="sdgfiu_3" hidden="1">{"via1",#N/A,TRUE,"general";"via2",#N/A,TRUE,"general";"via3",#N/A,TRUE,"general"}</definedName>
    <definedName name="sdgsd" hidden="1">{"TAB1",#N/A,TRUE,"GENERAL";"TAB2",#N/A,TRUE,"GENERAL";"TAB3",#N/A,TRUE,"GENERAL";"TAB4",#N/A,TRUE,"GENERAL";"TAB5",#N/A,TRUE,"GENERAL"}</definedName>
    <definedName name="sdgsd_1" hidden="1">{"TAB1",#N/A,TRUE,"GENERAL";"TAB2",#N/A,TRUE,"GENERAL";"TAB3",#N/A,TRUE,"GENERAL";"TAB4",#N/A,TRUE,"GENERAL";"TAB5",#N/A,TRUE,"GENERAL"}</definedName>
    <definedName name="sdgsd_2" hidden="1">{"TAB1",#N/A,TRUE,"GENERAL";"TAB2",#N/A,TRUE,"GENERAL";"TAB3",#N/A,TRUE,"GENERAL";"TAB4",#N/A,TRUE,"GENERAL";"TAB5",#N/A,TRUE,"GENERAL"}</definedName>
    <definedName name="sdgsd_3" hidden="1">{"TAB1",#N/A,TRUE,"GENERAL";"TAB2",#N/A,TRUE,"GENERAL";"TAB3",#N/A,TRUE,"GENERAL";"TAB4",#N/A,TRUE,"GENERAL";"TAB5",#N/A,TRUE,"GENERAL"}</definedName>
    <definedName name="sdgsg" hidden="1">{"via1",#N/A,TRUE,"general";"via2",#N/A,TRUE,"general";"via3",#N/A,TRUE,"general"}</definedName>
    <definedName name="sdgsg_1" hidden="1">{"via1",#N/A,TRUE,"general";"via2",#N/A,TRUE,"general";"via3",#N/A,TRUE,"general"}</definedName>
    <definedName name="sdgsg_2" hidden="1">{"via1",#N/A,TRUE,"general";"via2",#N/A,TRUE,"general";"via3",#N/A,TRUE,"general"}</definedName>
    <definedName name="sdgsg_3" hidden="1">{"via1",#N/A,TRUE,"general";"via2",#N/A,TRUE,"general";"via3",#N/A,TRUE,"general"}</definedName>
    <definedName name="SDIKOM" hidden="1">{"TAB1",#N/A,TRUE,"GENERAL";"TAB2",#N/A,TRUE,"GENERAL";"TAB3",#N/A,TRUE,"GENERAL";"TAB4",#N/A,TRUE,"GENERAL";"TAB5",#N/A,TRUE,"GENERAL"}</definedName>
    <definedName name="SDIKOM_1" hidden="1">{"TAB1",#N/A,TRUE,"GENERAL";"TAB2",#N/A,TRUE,"GENERAL";"TAB3",#N/A,TRUE,"GENERAL";"TAB4",#N/A,TRUE,"GENERAL";"TAB5",#N/A,TRUE,"GENERAL"}</definedName>
    <definedName name="SDIKOM_2" hidden="1">{"TAB1",#N/A,TRUE,"GENERAL";"TAB2",#N/A,TRUE,"GENERAL";"TAB3",#N/A,TRUE,"GENERAL";"TAB4",#N/A,TRUE,"GENERAL";"TAB5",#N/A,TRUE,"GENERAL"}</definedName>
    <definedName name="SDIKOM_3" hidden="1">{"TAB1",#N/A,TRUE,"GENERAL";"TAB2",#N/A,TRUE,"GENERAL";"TAB3",#N/A,TRUE,"GENERAL";"TAB4",#N/A,TRUE,"GENERAL";"TAB5",#N/A,TRUE,"GENERAL"}</definedName>
    <definedName name="sdsdfh" hidden="1">{"via1",#N/A,TRUE,"general";"via2",#N/A,TRUE,"general";"via3",#N/A,TRUE,"general"}</definedName>
    <definedName name="sdsdfh_1" hidden="1">{"via1",#N/A,TRUE,"general";"via2",#N/A,TRUE,"general";"via3",#N/A,TRUE,"general"}</definedName>
    <definedName name="sdsdfh_2" hidden="1">{"via1",#N/A,TRUE,"general";"via2",#N/A,TRUE,"general";"via3",#N/A,TRUE,"general"}</definedName>
    <definedName name="sdsdfh_3" hidden="1">{"via1",#N/A,TRUE,"general";"via2",#N/A,TRUE,"general";"via3",#N/A,TRUE,"general"}</definedName>
    <definedName name="SECTOR">#REF!</definedName>
    <definedName name="sell">#REF!</definedName>
    <definedName name="sem">[8]PrecRec!$D$63</definedName>
    <definedName name="semilla">#REF!</definedName>
    <definedName name="señv">[8]PrecRec!$D$48</definedName>
    <definedName name="SERO">[2]!ERR</definedName>
    <definedName name="setrj" hidden="1">{"via1",#N/A,TRUE,"general";"via2",#N/A,TRUE,"general";"via3",#N/A,TRUE,"general"}</definedName>
    <definedName name="setrj_1" hidden="1">{"via1",#N/A,TRUE,"general";"via2",#N/A,TRUE,"general";"via3",#N/A,TRUE,"general"}</definedName>
    <definedName name="setrj_2" hidden="1">{"via1",#N/A,TRUE,"general";"via2",#N/A,TRUE,"general";"via3",#N/A,TRUE,"general"}</definedName>
    <definedName name="setrj_3" hidden="1">{"via1",#N/A,TRUE,"general";"via2",#N/A,TRUE,"general";"via3",#N/A,TRUE,"general"}</definedName>
    <definedName name="sett" hidden="1">{"via1",#N/A,TRUE,"general";"via2",#N/A,TRUE,"general";"via3",#N/A,TRUE,"general"}</definedName>
    <definedName name="sett_1" hidden="1">{"via1",#N/A,TRUE,"general";"via2",#N/A,TRUE,"general";"via3",#N/A,TRUE,"general"}</definedName>
    <definedName name="sett_2" hidden="1">{"via1",#N/A,TRUE,"general";"via2",#N/A,TRUE,"general";"via3",#N/A,TRUE,"general"}</definedName>
    <definedName name="sett_3" hidden="1">{"via1",#N/A,TRUE,"general";"via2",#N/A,TRUE,"general";"via3",#N/A,TRUE,"general"}</definedName>
    <definedName name="sfasf" hidden="1">{"TAB1",#N/A,TRUE,"GENERAL";"TAB2",#N/A,TRUE,"GENERAL";"TAB3",#N/A,TRUE,"GENERAL";"TAB4",#N/A,TRUE,"GENERAL";"TAB5",#N/A,TRUE,"GENERAL"}</definedName>
    <definedName name="sfasf_1" hidden="1">{"TAB1",#N/A,TRUE,"GENERAL";"TAB2",#N/A,TRUE,"GENERAL";"TAB3",#N/A,TRUE,"GENERAL";"TAB4",#N/A,TRUE,"GENERAL";"TAB5",#N/A,TRUE,"GENERAL"}</definedName>
    <definedName name="sfasf_2" hidden="1">{"TAB1",#N/A,TRUE,"GENERAL";"TAB2",#N/A,TRUE,"GENERAL";"TAB3",#N/A,TRUE,"GENERAL";"TAB4",#N/A,TRUE,"GENERAL";"TAB5",#N/A,TRUE,"GENERAL"}</definedName>
    <definedName name="sfasf_3" hidden="1">{"TAB1",#N/A,TRUE,"GENERAL";"TAB2",#N/A,TRUE,"GENERAL";"TAB3",#N/A,TRUE,"GENERAL";"TAB4",#N/A,TRUE,"GENERAL";"TAB5",#N/A,TRUE,"GENERAL"}</definedName>
    <definedName name="SFHSGFH" hidden="1">{"TAB1",#N/A,TRUE,"GENERAL";"TAB2",#N/A,TRUE,"GENERAL";"TAB3",#N/A,TRUE,"GENERAL";"TAB4",#N/A,TRUE,"GENERAL";"TAB5",#N/A,TRUE,"GENERAL"}</definedName>
    <definedName name="SFHSGFH_1" hidden="1">{"TAB1",#N/A,TRUE,"GENERAL";"TAB2",#N/A,TRUE,"GENERAL";"TAB3",#N/A,TRUE,"GENERAL";"TAB4",#N/A,TRUE,"GENERAL";"TAB5",#N/A,TRUE,"GENERAL"}</definedName>
    <definedName name="SFHSGFH_2" hidden="1">{"TAB1",#N/A,TRUE,"GENERAL";"TAB2",#N/A,TRUE,"GENERAL";"TAB3",#N/A,TRUE,"GENERAL";"TAB4",#N/A,TRUE,"GENERAL";"TAB5",#N/A,TRUE,"GENERAL"}</definedName>
    <definedName name="SFHSGFH_3" hidden="1">{"TAB1",#N/A,TRUE,"GENERAL";"TAB2",#N/A,TRUE,"GENERAL";"TAB3",#N/A,TRUE,"GENERAL";"TAB4",#N/A,TRUE,"GENERAL";"TAB5",#N/A,TRUE,"GENERAL"}</definedName>
    <definedName name="sfsd" hidden="1">{"via1",#N/A,TRUE,"general";"via2",#N/A,TRUE,"general";"via3",#N/A,TRUE,"general"}</definedName>
    <definedName name="sfsd_1" hidden="1">{"via1",#N/A,TRUE,"general";"via2",#N/A,TRUE,"general";"via3",#N/A,TRUE,"general"}</definedName>
    <definedName name="sfsd_2" hidden="1">{"via1",#N/A,TRUE,"general";"via2",#N/A,TRUE,"general";"via3",#N/A,TRUE,"general"}</definedName>
    <definedName name="sfsd_3" hidden="1">{"via1",#N/A,TRUE,"general";"via2",#N/A,TRUE,"general";"via3",#N/A,TRUE,"general"}</definedName>
    <definedName name="sfsdf" hidden="1">{"TAB1",#N/A,TRUE,"GENERAL";"TAB2",#N/A,TRUE,"GENERAL";"TAB3",#N/A,TRUE,"GENERAL";"TAB4",#N/A,TRUE,"GENERAL";"TAB5",#N/A,TRUE,"GENERAL"}</definedName>
    <definedName name="sfsdf_1" hidden="1">{"TAB1",#N/A,TRUE,"GENERAL";"TAB2",#N/A,TRUE,"GENERAL";"TAB3",#N/A,TRUE,"GENERAL";"TAB4",#N/A,TRUE,"GENERAL";"TAB5",#N/A,TRUE,"GENERAL"}</definedName>
    <definedName name="sfsdf_2" hidden="1">{"TAB1",#N/A,TRUE,"GENERAL";"TAB2",#N/A,TRUE,"GENERAL";"TAB3",#N/A,TRUE,"GENERAL";"TAB4",#N/A,TRUE,"GENERAL";"TAB5",#N/A,TRUE,"GENERAL"}</definedName>
    <definedName name="sfsdf_3" hidden="1">{"TAB1",#N/A,TRUE,"GENERAL";"TAB2",#N/A,TRUE,"GENERAL";"TAB3",#N/A,TRUE,"GENERAL";"TAB4",#N/A,TRUE,"GENERAL";"TAB5",#N/A,TRUE,"GENERAL"}</definedName>
    <definedName name="sfsdferg" hidden="1">{"TAB1",#N/A,TRUE,"GENERAL";"TAB2",#N/A,TRUE,"GENERAL";"TAB3",#N/A,TRUE,"GENERAL";"TAB4",#N/A,TRUE,"GENERAL";"TAB5",#N/A,TRUE,"GENERAL"}</definedName>
    <definedName name="sfsdferg_1" hidden="1">{"TAB1",#N/A,TRUE,"GENERAL";"TAB2",#N/A,TRUE,"GENERAL";"TAB3",#N/A,TRUE,"GENERAL";"TAB4",#N/A,TRUE,"GENERAL";"TAB5",#N/A,TRUE,"GENERAL"}</definedName>
    <definedName name="sfsdferg_2" hidden="1">{"TAB1",#N/A,TRUE,"GENERAL";"TAB2",#N/A,TRUE,"GENERAL";"TAB3",#N/A,TRUE,"GENERAL";"TAB4",#N/A,TRUE,"GENERAL";"TAB5",#N/A,TRUE,"GENERAL"}</definedName>
    <definedName name="sfsdferg_3" hidden="1">{"TAB1",#N/A,TRUE,"GENERAL";"TAB2",#N/A,TRUE,"GENERAL";"TAB3",#N/A,TRUE,"GENERAL";"TAB4",#N/A,TRUE,"GENERAL";"TAB5",#N/A,TRUE,"GENERAL"}</definedName>
    <definedName name="sfsdfs" hidden="1">{"TAB1",#N/A,TRUE,"GENERAL";"TAB2",#N/A,TRUE,"GENERAL";"TAB3",#N/A,TRUE,"GENERAL";"TAB4",#N/A,TRUE,"GENERAL";"TAB5",#N/A,TRUE,"GENERAL"}</definedName>
    <definedName name="sfsdfs_1" hidden="1">{"TAB1",#N/A,TRUE,"GENERAL";"TAB2",#N/A,TRUE,"GENERAL";"TAB3",#N/A,TRUE,"GENERAL";"TAB4",#N/A,TRUE,"GENERAL";"TAB5",#N/A,TRUE,"GENERAL"}</definedName>
    <definedName name="sfsdfs_2" hidden="1">{"TAB1",#N/A,TRUE,"GENERAL";"TAB2",#N/A,TRUE,"GENERAL";"TAB3",#N/A,TRUE,"GENERAL";"TAB4",#N/A,TRUE,"GENERAL";"TAB5",#N/A,TRUE,"GENERAL"}</definedName>
    <definedName name="sfsdfs_3" hidden="1">{"TAB1",#N/A,TRUE,"GENERAL";"TAB2",#N/A,TRUE,"GENERAL";"TAB3",#N/A,TRUE,"GENERAL";"TAB4",#N/A,TRUE,"GENERAL";"TAB5",#N/A,TRUE,"GENERAL"}</definedName>
    <definedName name="SHARED_FORMULA_21">#N/A</definedName>
    <definedName name="SI">[2]!ERR</definedName>
    <definedName name="Sin_nombre">#REF!</definedName>
    <definedName name="Sinnombre">#REF!</definedName>
    <definedName name="sino">#REF!</definedName>
    <definedName name="SISISIS">[2]!ERR</definedName>
    <definedName name="Soldadura">'[12]LISTADO DE MATERIALES Y EQUIPOS'!$B$110</definedName>
    <definedName name="srwrwr" hidden="1">{"TAB1",#N/A,TRUE,"GENERAL";"TAB2",#N/A,TRUE,"GENERAL";"TAB3",#N/A,TRUE,"GENERAL";"TAB4",#N/A,TRUE,"GENERAL";"TAB5",#N/A,TRUE,"GENERAL"}</definedName>
    <definedName name="srwrwr_1" hidden="1">{"TAB1",#N/A,TRUE,"GENERAL";"TAB2",#N/A,TRUE,"GENERAL";"TAB3",#N/A,TRUE,"GENERAL";"TAB4",#N/A,TRUE,"GENERAL";"TAB5",#N/A,TRUE,"GENERAL"}</definedName>
    <definedName name="srwrwr_2" hidden="1">{"TAB1",#N/A,TRUE,"GENERAL";"TAB2",#N/A,TRUE,"GENERAL";"TAB3",#N/A,TRUE,"GENERAL";"TAB4",#N/A,TRUE,"GENERAL";"TAB5",#N/A,TRUE,"GENERAL"}</definedName>
    <definedName name="srwrwr_3" hidden="1">{"TAB1",#N/A,TRUE,"GENERAL";"TAB2",#N/A,TRUE,"GENERAL";"TAB3",#N/A,TRUE,"GENERAL";"TAB4",#N/A,TRUE,"GENERAL";"TAB5",#N/A,TRUE,"GENERAL"}</definedName>
    <definedName name="SS">#REF!</definedName>
    <definedName name="sss">#REF!</definedName>
    <definedName name="SSSS">[2]!ERR</definedName>
    <definedName name="sssss7" hidden="1">{"via1",#N/A,TRUE,"general";"via2",#N/A,TRUE,"general";"via3",#N/A,TRUE,"general"}</definedName>
    <definedName name="sssss7_1" hidden="1">{"via1",#N/A,TRUE,"general";"via2",#N/A,TRUE,"general";"via3",#N/A,TRUE,"general"}</definedName>
    <definedName name="sssss7_2" hidden="1">{"via1",#N/A,TRUE,"general";"via2",#N/A,TRUE,"general";"via3",#N/A,TRUE,"general"}</definedName>
    <definedName name="sssss7_3" hidden="1">{"via1",#N/A,TRUE,"general";"via2",#N/A,TRUE,"general";"via3",#N/A,TRUE,"general"}</definedName>
    <definedName name="sssssa" hidden="1">{"TAB1",#N/A,TRUE,"GENERAL";"TAB2",#N/A,TRUE,"GENERAL";"TAB3",#N/A,TRUE,"GENERAL";"TAB4",#N/A,TRUE,"GENERAL";"TAB5",#N/A,TRUE,"GENERAL"}</definedName>
    <definedName name="sssssa_1" hidden="1">{"TAB1",#N/A,TRUE,"GENERAL";"TAB2",#N/A,TRUE,"GENERAL";"TAB3",#N/A,TRUE,"GENERAL";"TAB4",#N/A,TRUE,"GENERAL";"TAB5",#N/A,TRUE,"GENERAL"}</definedName>
    <definedName name="sssssa_2" hidden="1">{"TAB1",#N/A,TRUE,"GENERAL";"TAB2",#N/A,TRUE,"GENERAL";"TAB3",#N/A,TRUE,"GENERAL";"TAB4",#N/A,TRUE,"GENERAL";"TAB5",#N/A,TRUE,"GENERAL"}</definedName>
    <definedName name="sssssa_3" hidden="1">{"TAB1",#N/A,TRUE,"GENERAL";"TAB2",#N/A,TRUE,"GENERAL";"TAB3",#N/A,TRUE,"GENERAL";"TAB4",#N/A,TRUE,"GENERAL";"TAB5",#N/A,TRUE,"GENERAL"}</definedName>
    <definedName name="sssssy" hidden="1">{"via1",#N/A,TRUE,"general";"via2",#N/A,TRUE,"general";"via3",#N/A,TRUE,"general"}</definedName>
    <definedName name="sssssy_1" hidden="1">{"via1",#N/A,TRUE,"general";"via2",#N/A,TRUE,"general";"via3",#N/A,TRUE,"general"}</definedName>
    <definedName name="sssssy_2" hidden="1">{"via1",#N/A,TRUE,"general";"via2",#N/A,TRUE,"general";"via3",#N/A,TRUE,"general"}</definedName>
    <definedName name="sssssy_3" hidden="1">{"via1",#N/A,TRUE,"general";"via2",#N/A,TRUE,"general";"via3",#N/A,TRUE,"general"}</definedName>
    <definedName name="stt" hidden="1">{"via1",#N/A,TRUE,"general";"via2",#N/A,TRUE,"general";"via3",#N/A,TRUE,"general"}</definedName>
    <definedName name="stt_1" hidden="1">{"via1",#N/A,TRUE,"general";"via2",#N/A,TRUE,"general";"via3",#N/A,TRUE,"general"}</definedName>
    <definedName name="stt_2" hidden="1">{"via1",#N/A,TRUE,"general";"via2",#N/A,TRUE,"general";"via3",#N/A,TRUE,"general"}</definedName>
    <definedName name="stt_3" hidden="1">{"via1",#N/A,TRUE,"general";"via2",#N/A,TRUE,"general";"via3",#N/A,TRUE,"general"}</definedName>
    <definedName name="SUBA">'[45]SUB APU'!$A:$D</definedName>
    <definedName name="SUBBASE">#REF!</definedName>
    <definedName name="SUELLEN">#REF!</definedName>
    <definedName name="suma">[23]Hoja1!$F$60</definedName>
    <definedName name="Summary">#REF!</definedName>
    <definedName name="sw">[2]!ERR</definedName>
    <definedName name="swsw" hidden="1">{"via1",#N/A,TRUE,"general";"via2",#N/A,TRUE,"general";"via3",#N/A,TRUE,"general"}</definedName>
    <definedName name="swsw_1" hidden="1">{"via1",#N/A,TRUE,"general";"via2",#N/A,TRUE,"general";"via3",#N/A,TRUE,"general"}</definedName>
    <definedName name="swsw_2" hidden="1">{"via1",#N/A,TRUE,"general";"via2",#N/A,TRUE,"general";"via3",#N/A,TRUE,"general"}</definedName>
    <definedName name="swsw_3" hidden="1">{"via1",#N/A,TRUE,"general";"via2",#N/A,TRUE,"general";"via3",#N/A,TRUE,"general"}</definedName>
    <definedName name="swsw3" hidden="1">{"TAB1",#N/A,TRUE,"GENERAL";"TAB2",#N/A,TRUE,"GENERAL";"TAB3",#N/A,TRUE,"GENERAL";"TAB4",#N/A,TRUE,"GENERAL";"TAB5",#N/A,TRUE,"GENERAL"}</definedName>
    <definedName name="swsw3_1" hidden="1">{"TAB1",#N/A,TRUE,"GENERAL";"TAB2",#N/A,TRUE,"GENERAL";"TAB3",#N/A,TRUE,"GENERAL";"TAB4",#N/A,TRUE,"GENERAL";"TAB5",#N/A,TRUE,"GENERAL"}</definedName>
    <definedName name="swsw3_2" hidden="1">{"TAB1",#N/A,TRUE,"GENERAL";"TAB2",#N/A,TRUE,"GENERAL";"TAB3",#N/A,TRUE,"GENERAL";"TAB4",#N/A,TRUE,"GENERAL";"TAB5",#N/A,TRUE,"GENERAL"}</definedName>
    <definedName name="swsw3_3" hidden="1">{"TAB1",#N/A,TRUE,"GENERAL";"TAB2",#N/A,TRUE,"GENERAL";"TAB3",#N/A,TRUE,"GENERAL";"TAB4",#N/A,TRUE,"GENERAL";"TAB5",#N/A,TRUE,"GENERAL"}</definedName>
    <definedName name="t" localSheetId="8">[4]!absc</definedName>
    <definedName name="t" localSheetId="9">[4]!absc</definedName>
    <definedName name="t" localSheetId="11">[4]!absc</definedName>
    <definedName name="t" localSheetId="10">[4]!absc</definedName>
    <definedName name="t" localSheetId="15">[4]!absc</definedName>
    <definedName name="t" localSheetId="16">[4]!absc</definedName>
    <definedName name="t" localSheetId="17">[4]!absc</definedName>
    <definedName name="t" localSheetId="18">[4]!absc</definedName>
    <definedName name="t" localSheetId="19">[4]!absc</definedName>
    <definedName name="t" localSheetId="13">[4]!absc</definedName>
    <definedName name="t" localSheetId="4">[4]!absc</definedName>
    <definedName name="t" localSheetId="3">[4]!absc</definedName>
    <definedName name="t">[4]!absc</definedName>
    <definedName name="t5t5" hidden="1">{"TAB1",#N/A,TRUE,"GENERAL";"TAB2",#N/A,TRUE,"GENERAL";"TAB3",#N/A,TRUE,"GENERAL";"TAB4",#N/A,TRUE,"GENERAL";"TAB5",#N/A,TRUE,"GENERAL"}</definedName>
    <definedName name="t5t5_1" hidden="1">{"TAB1",#N/A,TRUE,"GENERAL";"TAB2",#N/A,TRUE,"GENERAL";"TAB3",#N/A,TRUE,"GENERAL";"TAB4",#N/A,TRUE,"GENERAL";"TAB5",#N/A,TRUE,"GENERAL"}</definedName>
    <definedName name="t5t5_2" hidden="1">{"TAB1",#N/A,TRUE,"GENERAL";"TAB2",#N/A,TRUE,"GENERAL";"TAB3",#N/A,TRUE,"GENERAL";"TAB4",#N/A,TRUE,"GENERAL";"TAB5",#N/A,TRUE,"GENERAL"}</definedName>
    <definedName name="t5t5_3" hidden="1">{"TAB1",#N/A,TRUE,"GENERAL";"TAB2",#N/A,TRUE,"GENERAL";"TAB3",#N/A,TRUE,"GENERAL";"TAB4",#N/A,TRUE,"GENERAL";"TAB5",#N/A,TRUE,"GENERAL"}</definedName>
    <definedName name="TABLA">#REF!</definedName>
    <definedName name="Tablero_de_24_circutos_trsifasico">'[12]LISTADO DE MATERIALES Y EQUIPOS'!$B$98</definedName>
    <definedName name="tacha">[8]PrecRec!$D$53</definedName>
    <definedName name="TANQUE">#REF!</definedName>
    <definedName name="Tarifa_km3">'[12]LISTADO DE MATERIALES Y EQUIPOS'!$B$47</definedName>
    <definedName name="TARIFAS">[46]TARIFAS!$A$1:$F$52</definedName>
    <definedName name="tdy" hidden="1">{"TAB1",#N/A,TRUE,"GENERAL";"TAB2",#N/A,TRUE,"GENERAL";"TAB3",#N/A,TRUE,"GENERAL";"TAB4",#N/A,TRUE,"GENERAL";"TAB5",#N/A,TRUE,"GENERAL"}</definedName>
    <definedName name="tdy_1" hidden="1">{"TAB1",#N/A,TRUE,"GENERAL";"TAB2",#N/A,TRUE,"GENERAL";"TAB3",#N/A,TRUE,"GENERAL";"TAB4",#N/A,TRUE,"GENERAL";"TAB5",#N/A,TRUE,"GENERAL"}</definedName>
    <definedName name="tdy_2" hidden="1">{"TAB1",#N/A,TRUE,"GENERAL";"TAB2",#N/A,TRUE,"GENERAL";"TAB3",#N/A,TRUE,"GENERAL";"TAB4",#N/A,TRUE,"GENERAL";"TAB5",#N/A,TRUE,"GENERAL"}</definedName>
    <definedName name="tdy_3" hidden="1">{"TAB1",#N/A,TRUE,"GENERAL";"TAB2",#N/A,TRUE,"GENERAL";"TAB3",#N/A,TRUE,"GENERAL";"TAB4",#N/A,TRUE,"GENERAL";"TAB5",#N/A,TRUE,"GENERAL"}</definedName>
    <definedName name="Teja_metalica_arquitectonica_trapez__0_73_3_66">'[12]LISTADO DE MATERIALES Y EQUIPOS'!$B$57</definedName>
    <definedName name="TER">[2]!ERR</definedName>
    <definedName name="TERM">[2]!ERR</definedName>
    <definedName name="terminadora">[8]PrecRec!$D$12</definedName>
    <definedName name="terminales">#REF!</definedName>
    <definedName name="TÉRMINOS">[2]!ERR</definedName>
    <definedName name="TERR">[10]PRESUPUESTO!$I$7</definedName>
    <definedName name="tewst" hidden="1">{"TAB1",#N/A,TRUE,"GENERAL";"TAB2",#N/A,TRUE,"GENERAL";"TAB3",#N/A,TRUE,"GENERAL";"TAB4",#N/A,TRUE,"GENERAL";"TAB5",#N/A,TRUE,"GENERAL"}</definedName>
    <definedName name="tewst_1" hidden="1">{"TAB1",#N/A,TRUE,"GENERAL";"TAB2",#N/A,TRUE,"GENERAL";"TAB3",#N/A,TRUE,"GENERAL";"TAB4",#N/A,TRUE,"GENERAL";"TAB5",#N/A,TRUE,"GENERAL"}</definedName>
    <definedName name="tewst_2" hidden="1">{"TAB1",#N/A,TRUE,"GENERAL";"TAB2",#N/A,TRUE,"GENERAL";"TAB3",#N/A,TRUE,"GENERAL";"TAB4",#N/A,TRUE,"GENERAL";"TAB5",#N/A,TRUE,"GENERAL"}</definedName>
    <definedName name="tewst_3" hidden="1">{"TAB1",#N/A,TRUE,"GENERAL";"TAB2",#N/A,TRUE,"GENERAL";"TAB3",#N/A,TRUE,"GENERAL";"TAB4",#N/A,TRUE,"GENERAL";"TAB5",#N/A,TRUE,"GENERAL"}</definedName>
    <definedName name="teyo">#REF!</definedName>
    <definedName name="teytrh" hidden="1">{"via1",#N/A,TRUE,"general";"via2",#N/A,TRUE,"general";"via3",#N/A,TRUE,"general"}</definedName>
    <definedName name="teytrh_1" hidden="1">{"via1",#N/A,TRUE,"general";"via2",#N/A,TRUE,"general";"via3",#N/A,TRUE,"general"}</definedName>
    <definedName name="teytrh_2" hidden="1">{"via1",#N/A,TRUE,"general";"via2",#N/A,TRUE,"general";"via3",#N/A,TRUE,"general"}</definedName>
    <definedName name="teytrh_3" hidden="1">{"via1",#N/A,TRUE,"general";"via2",#N/A,TRUE,"general";"via3",#N/A,TRUE,"general"}</definedName>
    <definedName name="tfapu">#REF!</definedName>
    <definedName name="thdh" hidden="1">{"TAB1",#N/A,TRUE,"GENERAL";"TAB2",#N/A,TRUE,"GENERAL";"TAB3",#N/A,TRUE,"GENERAL";"TAB4",#N/A,TRUE,"GENERAL";"TAB5",#N/A,TRUE,"GENERAL"}</definedName>
    <definedName name="thdh_1" hidden="1">{"TAB1",#N/A,TRUE,"GENERAL";"TAB2",#N/A,TRUE,"GENERAL";"TAB3",#N/A,TRUE,"GENERAL";"TAB4",#N/A,TRUE,"GENERAL";"TAB5",#N/A,TRUE,"GENERAL"}</definedName>
    <definedName name="thdh_2" hidden="1">{"TAB1",#N/A,TRUE,"GENERAL";"TAB2",#N/A,TRUE,"GENERAL";"TAB3",#N/A,TRUE,"GENERAL";"TAB4",#N/A,TRUE,"GENERAL";"TAB5",#N/A,TRUE,"GENERAL"}</definedName>
    <definedName name="thdh_3" hidden="1">{"TAB1",#N/A,TRUE,"GENERAL";"TAB2",#N/A,TRUE,"GENERAL";"TAB3",#N/A,TRUE,"GENERAL";"TAB4",#N/A,TRUE,"GENERAL";"TAB5",#N/A,TRUE,"GENERAL"}</definedName>
    <definedName name="Thinner">'[12]LISTADO DE MATERIALES Y EQUIPOS'!$B$62</definedName>
    <definedName name="thtj" hidden="1">{"via1",#N/A,TRUE,"general";"via2",#N/A,TRUE,"general";"via3",#N/A,TRUE,"general"}</definedName>
    <definedName name="thtj_1" hidden="1">{"via1",#N/A,TRUE,"general";"via2",#N/A,TRUE,"general";"via3",#N/A,TRUE,"general"}</definedName>
    <definedName name="thtj_2" hidden="1">{"via1",#N/A,TRUE,"general";"via2",#N/A,TRUE,"general";"via3",#N/A,TRUE,"general"}</definedName>
    <definedName name="thtj_3" hidden="1">{"via1",#N/A,TRUE,"general";"via2",#N/A,TRUE,"general";"via3",#N/A,TRUE,"general"}</definedName>
    <definedName name="TIEMPO">[17]BASES!$E$27</definedName>
    <definedName name="TIPO">[42]INTERVENCIONES!$F:$F</definedName>
    <definedName name="TITULO">#REF!</definedName>
    <definedName name="_xlnm.Print_Titles" localSheetId="8">'1.2.10'!$6:$9</definedName>
    <definedName name="_xlnm.Print_Titles" localSheetId="7">'Anexo 1. Presupuesto Oficial'!$1:$5</definedName>
    <definedName name="_xlnm.Print_Titles">#N/A</definedName>
    <definedName name="Títulos_a_imprimir_IM">#REF!</definedName>
    <definedName name="Tomacorriente_Doble">'[12]LISTADO DE MATERIALES Y EQUIPOS'!$B$114</definedName>
    <definedName name="TORNILLO_PARA_ESTRUCTURAS_7_X_7_16">'[12]LISTADO DE MATERIALES Y EQUIPOS'!$B$104</definedName>
    <definedName name="TORNILLO_PARA_LAMINAS_6_X_1">'[12]LISTADO DE MATERIALES Y EQUIPOS'!$B$103</definedName>
    <definedName name="tortas" hidden="1">{"TAB1",#N/A,TRUE,"GENERAL";"TAB2",#N/A,TRUE,"GENERAL";"TAB3",#N/A,TRUE,"GENERAL";"TAB4",#N/A,TRUE,"GENERAL";"TAB5",#N/A,TRUE,"GENERAL"}</definedName>
    <definedName name="tortas_1" hidden="1">{"TAB1",#N/A,TRUE,"GENERAL";"TAB2",#N/A,TRUE,"GENERAL";"TAB3",#N/A,TRUE,"GENERAL";"TAB4",#N/A,TRUE,"GENERAL";"TAB5",#N/A,TRUE,"GENERAL"}</definedName>
    <definedName name="tortas_2" hidden="1">{"TAB1",#N/A,TRUE,"GENERAL";"TAB2",#N/A,TRUE,"GENERAL";"TAB3",#N/A,TRUE,"GENERAL";"TAB4",#N/A,TRUE,"GENERAL";"TAB5",#N/A,TRUE,"GENERAL"}</definedName>
    <definedName name="tortas_3" hidden="1">{"TAB1",#N/A,TRUE,"GENERAL";"TAB2",#N/A,TRUE,"GENERAL";"TAB3",#N/A,TRUE,"GENERAL";"TAB4",#N/A,TRUE,"GENERAL";"TAB5",#N/A,TRUE,"GENERAL"}</definedName>
    <definedName name="tortas2" hidden="1">{"via1",#N/A,TRUE,"general";"via2",#N/A,TRUE,"general";"via3",#N/A,TRUE,"general"}</definedName>
    <definedName name="tortas2_1" hidden="1">{"via1",#N/A,TRUE,"general";"via2",#N/A,TRUE,"general";"via3",#N/A,TRUE,"general"}</definedName>
    <definedName name="tortas2_2" hidden="1">{"via1",#N/A,TRUE,"general";"via2",#N/A,TRUE,"general";"via3",#N/A,TRUE,"general"}</definedName>
    <definedName name="tortas2_3" hidden="1">{"via1",#N/A,TRUE,"general";"via2",#N/A,TRUE,"general";"via3",#N/A,TRUE,"general"}</definedName>
    <definedName name="TOTAL">#REF!</definedName>
    <definedName name="TP">#REF!</definedName>
    <definedName name="tr" hidden="1">{"TAB1",#N/A,TRUE,"GENERAL";"TAB2",#N/A,TRUE,"GENERAL";"TAB3",#N/A,TRUE,"GENERAL";"TAB4",#N/A,TRUE,"GENERAL";"TAB5",#N/A,TRUE,"GENERAL"}</definedName>
    <definedName name="tr_1" hidden="1">{"TAB1",#N/A,TRUE,"GENERAL";"TAB2",#N/A,TRUE,"GENERAL";"TAB3",#N/A,TRUE,"GENERAL";"TAB4",#N/A,TRUE,"GENERAL";"TAB5",#N/A,TRUE,"GENERAL"}</definedName>
    <definedName name="tr_2" hidden="1">{"TAB1",#N/A,TRUE,"GENERAL";"TAB2",#N/A,TRUE,"GENERAL";"TAB3",#N/A,TRUE,"GENERAL";"TAB4",#N/A,TRUE,"GENERAL";"TAB5",#N/A,TRUE,"GENERAL"}</definedName>
    <definedName name="tr_3" hidden="1">{"TAB1",#N/A,TRUE,"GENERAL";"TAB2",#N/A,TRUE,"GENERAL";"TAB3",#N/A,TRUE,"GENERAL";"TAB4",#N/A,TRUE,"GENERAL";"TAB5",#N/A,TRUE,"GENERAL"}</definedName>
    <definedName name="TRAT">[47]desmonte!$E$48</definedName>
    <definedName name="trest" hidden="1">{"TAB1",#N/A,TRUE,"GENERAL";"TAB2",#N/A,TRUE,"GENERAL";"TAB3",#N/A,TRUE,"GENERAL";"TAB4",#N/A,TRUE,"GENERAL";"TAB5",#N/A,TRUE,"GENERAL"}</definedName>
    <definedName name="trest_1" hidden="1">{"TAB1",#N/A,TRUE,"GENERAL";"TAB2",#N/A,TRUE,"GENERAL";"TAB3",#N/A,TRUE,"GENERAL";"TAB4",#N/A,TRUE,"GENERAL";"TAB5",#N/A,TRUE,"GENERAL"}</definedName>
    <definedName name="trest_2" hidden="1">{"TAB1",#N/A,TRUE,"GENERAL";"TAB2",#N/A,TRUE,"GENERAL";"TAB3",#N/A,TRUE,"GENERAL";"TAB4",#N/A,TRUE,"GENERAL";"TAB5",#N/A,TRUE,"GENERAL"}</definedName>
    <definedName name="trest_3" hidden="1">{"TAB1",#N/A,TRUE,"GENERAL";"TAB2",#N/A,TRUE,"GENERAL";"TAB3",#N/A,TRUE,"GENERAL";"TAB4",#N/A,TRUE,"GENERAL";"TAB5",#N/A,TRUE,"GENERAL"}</definedName>
    <definedName name="tret" hidden="1">{"TAB1",#N/A,TRUE,"GENERAL";"TAB2",#N/A,TRUE,"GENERAL";"TAB3",#N/A,TRUE,"GENERAL";"TAB4",#N/A,TRUE,"GENERAL";"TAB5",#N/A,TRUE,"GENERAL"}</definedName>
    <definedName name="tret_1" hidden="1">{"TAB1",#N/A,TRUE,"GENERAL";"TAB2",#N/A,TRUE,"GENERAL";"TAB3",#N/A,TRUE,"GENERAL";"TAB4",#N/A,TRUE,"GENERAL";"TAB5",#N/A,TRUE,"GENERAL"}</definedName>
    <definedName name="tret_2" hidden="1">{"TAB1",#N/A,TRUE,"GENERAL";"TAB2",#N/A,TRUE,"GENERAL";"TAB3",#N/A,TRUE,"GENERAL";"TAB4",#N/A,TRUE,"GENERAL";"TAB5",#N/A,TRUE,"GENERAL"}</definedName>
    <definedName name="tret_3" hidden="1">{"TAB1",#N/A,TRUE,"GENERAL";"TAB2",#N/A,TRUE,"GENERAL";"TAB3",#N/A,TRUE,"GENERAL";"TAB4",#N/A,TRUE,"GENERAL";"TAB5",#N/A,TRUE,"GENERAL"}</definedName>
    <definedName name="trh" hidden="1">{"via1",#N/A,TRUE,"general";"via2",#N/A,TRUE,"general";"via3",#N/A,TRUE,"general"}</definedName>
    <definedName name="trh_1" hidden="1">{"via1",#N/A,TRUE,"general";"via2",#N/A,TRUE,"general";"via3",#N/A,TRUE,"general"}</definedName>
    <definedName name="trh_2" hidden="1">{"via1",#N/A,TRUE,"general";"via2",#N/A,TRUE,"general";"via3",#N/A,TRUE,"general"}</definedName>
    <definedName name="trh_3" hidden="1">{"via1",#N/A,TRUE,"general";"via2",#N/A,TRUE,"general";"via3",#N/A,TRUE,"general"}</definedName>
    <definedName name="trhfh" hidden="1">{"via1",#N/A,TRUE,"general";"via2",#N/A,TRUE,"general";"via3",#N/A,TRUE,"general"}</definedName>
    <definedName name="trhfh_1" hidden="1">{"via1",#N/A,TRUE,"general";"via2",#N/A,TRUE,"general";"via3",#N/A,TRUE,"general"}</definedName>
    <definedName name="trhfh_2" hidden="1">{"via1",#N/A,TRUE,"general";"via2",#N/A,TRUE,"general";"via3",#N/A,TRUE,"general"}</definedName>
    <definedName name="trhfh_3" hidden="1">{"via1",#N/A,TRUE,"general";"via2",#N/A,TRUE,"general";"via3",#N/A,TRUE,"general"}</definedName>
    <definedName name="trit">[8]PrecRec!$D$34</definedName>
    <definedName name="trjfgjh" hidden="1">{"via1",#N/A,TRUE,"general";"via2",#N/A,TRUE,"general";"via3",#N/A,TRUE,"general"}</definedName>
    <definedName name="trjfgjh_1" hidden="1">{"via1",#N/A,TRUE,"general";"via2",#N/A,TRUE,"general";"via3",#N/A,TRUE,"general"}</definedName>
    <definedName name="trjfgjh_2" hidden="1">{"via1",#N/A,TRUE,"general";"via2",#N/A,TRUE,"general";"via3",#N/A,TRUE,"general"}</definedName>
    <definedName name="trjfgjh_3" hidden="1">{"via1",#N/A,TRUE,"general";"via2",#N/A,TRUE,"general";"via3",#N/A,TRUE,"general"}</definedName>
    <definedName name="tru" hidden="1">{"via1",#N/A,TRUE,"general";"via2",#N/A,TRUE,"general";"via3",#N/A,TRUE,"general"}</definedName>
    <definedName name="tru_1" hidden="1">{"via1",#N/A,TRUE,"general";"via2",#N/A,TRUE,"general";"via3",#N/A,TRUE,"general"}</definedName>
    <definedName name="tru_2" hidden="1">{"via1",#N/A,TRUE,"general";"via2",#N/A,TRUE,"general";"via3",#N/A,TRUE,"general"}</definedName>
    <definedName name="tru_3" hidden="1">{"via1",#N/A,TRUE,"general";"via2",#N/A,TRUE,"general";"via3",#N/A,TRUE,"general"}</definedName>
    <definedName name="truds" hidden="1">{"via1",#N/A,TRUE,"general";"via2",#N/A,TRUE,"general";"via3",#N/A,TRUE,"general"}</definedName>
    <definedName name="truds_1" hidden="1">{"via1",#N/A,TRUE,"general";"via2",#N/A,TRUE,"general";"via3",#N/A,TRUE,"general"}</definedName>
    <definedName name="truds_2" hidden="1">{"via1",#N/A,TRUE,"general";"via2",#N/A,TRUE,"general";"via3",#N/A,TRUE,"general"}</definedName>
    <definedName name="truds_3" hidden="1">{"via1",#N/A,TRUE,"general";"via2",#N/A,TRUE,"general";"via3",#N/A,TRUE,"general"}</definedName>
    <definedName name="trutu" hidden="1">{"via1",#N/A,TRUE,"general";"via2",#N/A,TRUE,"general";"via3",#N/A,TRUE,"general"}</definedName>
    <definedName name="trutu_1" hidden="1">{"via1",#N/A,TRUE,"general";"via2",#N/A,TRUE,"general";"via3",#N/A,TRUE,"general"}</definedName>
    <definedName name="trutu_2" hidden="1">{"via1",#N/A,TRUE,"general";"via2",#N/A,TRUE,"general";"via3",#N/A,TRUE,"general"}</definedName>
    <definedName name="trutu_3" hidden="1">{"via1",#N/A,TRUE,"general";"via2",#N/A,TRUE,"general";"via3",#N/A,TRUE,"general"}</definedName>
    <definedName name="trydfg" hidden="1">{"via1",#N/A,TRUE,"general";"via2",#N/A,TRUE,"general";"via3",#N/A,TRUE,"general"}</definedName>
    <definedName name="trydfg_1" hidden="1">{"via1",#N/A,TRUE,"general";"via2",#N/A,TRUE,"general";"via3",#N/A,TRUE,"general"}</definedName>
    <definedName name="trydfg_2" hidden="1">{"via1",#N/A,TRUE,"general";"via2",#N/A,TRUE,"general";"via3",#N/A,TRUE,"general"}</definedName>
    <definedName name="trydfg_3" hidden="1">{"via1",#N/A,TRUE,"general";"via2",#N/A,TRUE,"general";"via3",#N/A,TRUE,"general"}</definedName>
    <definedName name="trydtrygf" hidden="1">{"via1",#N/A,TRUE,"general";"via2",#N/A,TRUE,"general";"via3",#N/A,TRUE,"general"}</definedName>
    <definedName name="trydtrygf_1" hidden="1">{"via1",#N/A,TRUE,"general";"via2",#N/A,TRUE,"general";"via3",#N/A,TRUE,"general"}</definedName>
    <definedName name="trydtrygf_2" hidden="1">{"via1",#N/A,TRUE,"general";"via2",#N/A,TRUE,"general";"via3",#N/A,TRUE,"general"}</definedName>
    <definedName name="trydtrygf_3" hidden="1">{"via1",#N/A,TRUE,"general";"via2",#N/A,TRUE,"general";"via3",#N/A,TRUE,"general"}</definedName>
    <definedName name="tryery" hidden="1">{"TAB1",#N/A,TRUE,"GENERAL";"TAB2",#N/A,TRUE,"GENERAL";"TAB3",#N/A,TRUE,"GENERAL";"TAB4",#N/A,TRUE,"GENERAL";"TAB5",#N/A,TRUE,"GENERAL"}</definedName>
    <definedName name="tryery_1" hidden="1">{"TAB1",#N/A,TRUE,"GENERAL";"TAB2",#N/A,TRUE,"GENERAL";"TAB3",#N/A,TRUE,"GENERAL";"TAB4",#N/A,TRUE,"GENERAL";"TAB5",#N/A,TRUE,"GENERAL"}</definedName>
    <definedName name="tryery_2" hidden="1">{"TAB1",#N/A,TRUE,"GENERAL";"TAB2",#N/A,TRUE,"GENERAL";"TAB3",#N/A,TRUE,"GENERAL";"TAB4",#N/A,TRUE,"GENERAL";"TAB5",#N/A,TRUE,"GENERAL"}</definedName>
    <definedName name="tryery_3" hidden="1">{"TAB1",#N/A,TRUE,"GENERAL";"TAB2",#N/A,TRUE,"GENERAL";"TAB3",#N/A,TRUE,"GENERAL";"TAB4",#N/A,TRUE,"GENERAL";"TAB5",#N/A,TRUE,"GENERAL"}</definedName>
    <definedName name="tryi6" hidden="1">{"TAB1",#N/A,TRUE,"GENERAL";"TAB2",#N/A,TRUE,"GENERAL";"TAB3",#N/A,TRUE,"GENERAL";"TAB4",#N/A,TRUE,"GENERAL";"TAB5",#N/A,TRUE,"GENERAL"}</definedName>
    <definedName name="tryi6_1" hidden="1">{"TAB1",#N/A,TRUE,"GENERAL";"TAB2",#N/A,TRUE,"GENERAL";"TAB3",#N/A,TRUE,"GENERAL";"TAB4",#N/A,TRUE,"GENERAL";"TAB5",#N/A,TRUE,"GENERAL"}</definedName>
    <definedName name="tryi6_2" hidden="1">{"TAB1",#N/A,TRUE,"GENERAL";"TAB2",#N/A,TRUE,"GENERAL";"TAB3",#N/A,TRUE,"GENERAL";"TAB4",#N/A,TRUE,"GENERAL";"TAB5",#N/A,TRUE,"GENERAL"}</definedName>
    <definedName name="tryi6_3" hidden="1">{"TAB1",#N/A,TRUE,"GENERAL";"TAB2",#N/A,TRUE,"GENERAL";"TAB3",#N/A,TRUE,"GENERAL";"TAB4",#N/A,TRUE,"GENERAL";"TAB5",#N/A,TRUE,"GENERAL"}</definedName>
    <definedName name="tryrth" hidden="1">{"via1",#N/A,TRUE,"general";"via2",#N/A,TRUE,"general";"via3",#N/A,TRUE,"general"}</definedName>
    <definedName name="tryrth_1" hidden="1">{"via1",#N/A,TRUE,"general";"via2",#N/A,TRUE,"general";"via3",#N/A,TRUE,"general"}</definedName>
    <definedName name="tryrth_2" hidden="1">{"via1",#N/A,TRUE,"general";"via2",#N/A,TRUE,"general";"via3",#N/A,TRUE,"general"}</definedName>
    <definedName name="tryrth_3" hidden="1">{"via1",#N/A,TRUE,"general";"via2",#N/A,TRUE,"general";"via3",#N/A,TRUE,"general"}</definedName>
    <definedName name="tsert" hidden="1">{"TAB1",#N/A,TRUE,"GENERAL";"TAB2",#N/A,TRUE,"GENERAL";"TAB3",#N/A,TRUE,"GENERAL";"TAB4",#N/A,TRUE,"GENERAL";"TAB5",#N/A,TRUE,"GENERAL"}</definedName>
    <definedName name="tsert_1" hidden="1">{"TAB1",#N/A,TRUE,"GENERAL";"TAB2",#N/A,TRUE,"GENERAL";"TAB3",#N/A,TRUE,"GENERAL";"TAB4",#N/A,TRUE,"GENERAL";"TAB5",#N/A,TRUE,"GENERAL"}</definedName>
    <definedName name="tsert_2" hidden="1">{"TAB1",#N/A,TRUE,"GENERAL";"TAB2",#N/A,TRUE,"GENERAL";"TAB3",#N/A,TRUE,"GENERAL";"TAB4",#N/A,TRUE,"GENERAL";"TAB5",#N/A,TRUE,"GENERAL"}</definedName>
    <definedName name="tsert_3" hidden="1">{"TAB1",#N/A,TRUE,"GENERAL";"TAB2",#N/A,TRUE,"GENERAL";"TAB3",#N/A,TRUE,"GENERAL";"TAB4",#N/A,TRUE,"GENERAL";"TAB5",#N/A,TRUE,"GENERAL"}</definedName>
    <definedName name="TtCD">#REF!</definedName>
    <definedName name="TTR" hidden="1">{"via1",#N/A,TRUE,"general";"via2",#N/A,TRUE,"general";"via3",#N/A,TRUE,"general"}</definedName>
    <definedName name="TTR_1" hidden="1">{"via1",#N/A,TRUE,"general";"via2",#N/A,TRUE,"general";"via3",#N/A,TRUE,"general"}</definedName>
    <definedName name="TTR_2" hidden="1">{"via1",#N/A,TRUE,"general";"via2",#N/A,TRUE,"general";"via3",#N/A,TRUE,"general"}</definedName>
    <definedName name="TTR_3" hidden="1">{"via1",#N/A,TRUE,"general";"via2",#N/A,TRUE,"general";"via3",#N/A,TRUE,"general"}</definedName>
    <definedName name="ttrff" hidden="1">{"via1",#N/A,TRUE,"general";"via2",#N/A,TRUE,"general";"via3",#N/A,TRUE,"general"}</definedName>
    <definedName name="ttrff_1" hidden="1">{"via1",#N/A,TRUE,"general";"via2",#N/A,TRUE,"general";"via3",#N/A,TRUE,"general"}</definedName>
    <definedName name="ttrff_2" hidden="1">{"via1",#N/A,TRUE,"general";"via2",#N/A,TRUE,"general";"via3",#N/A,TRUE,"general"}</definedName>
    <definedName name="ttrff_3" hidden="1">{"via1",#N/A,TRUE,"general";"via2",#N/A,TRUE,"general";"via3",#N/A,TRUE,"general"}</definedName>
    <definedName name="ttt" hidden="1">{"TAB1",#N/A,TRUE,"GENERAL";"TAB2",#N/A,TRUE,"GENERAL";"TAB3",#N/A,TRUE,"GENERAL";"TAB4",#N/A,TRUE,"GENERAL";"TAB5",#N/A,TRUE,"GENERAL"}</definedName>
    <definedName name="ttt_1" hidden="1">{"TAB1",#N/A,TRUE,"GENERAL";"TAB2",#N/A,TRUE,"GENERAL";"TAB3",#N/A,TRUE,"GENERAL";"TAB4",#N/A,TRUE,"GENERAL";"TAB5",#N/A,TRUE,"GENERAL"}</definedName>
    <definedName name="ttt_2" hidden="1">{"TAB1",#N/A,TRUE,"GENERAL";"TAB2",#N/A,TRUE,"GENERAL";"TAB3",#N/A,TRUE,"GENERAL";"TAB4",#N/A,TRUE,"GENERAL";"TAB5",#N/A,TRUE,"GENERAL"}</definedName>
    <definedName name="ttt_3" hidden="1">{"TAB1",#N/A,TRUE,"GENERAL";"TAB2",#N/A,TRUE,"GENERAL";"TAB3",#N/A,TRUE,"GENERAL";"TAB4",#N/A,TRUE,"GENERAL";"TAB5",#N/A,TRUE,"GENERAL"}</definedName>
    <definedName name="tttt7" hidden="1">{"via1",#N/A,TRUE,"general";"via2",#N/A,TRUE,"general";"via3",#N/A,TRUE,"general"}</definedName>
    <definedName name="tttt7_1" hidden="1">{"via1",#N/A,TRUE,"general";"via2",#N/A,TRUE,"general";"via3",#N/A,TRUE,"general"}</definedName>
    <definedName name="tttt7_2" hidden="1">{"via1",#N/A,TRUE,"general";"via2",#N/A,TRUE,"general";"via3",#N/A,TRUE,"general"}</definedName>
    <definedName name="tttt7_3" hidden="1">{"via1",#N/A,TRUE,"general";"via2",#N/A,TRUE,"general";"via3",#N/A,TRUE,"general"}</definedName>
    <definedName name="tttthy" hidden="1">{"TAB1",#N/A,TRUE,"GENERAL";"TAB2",#N/A,TRUE,"GENERAL";"TAB3",#N/A,TRUE,"GENERAL";"TAB4",#N/A,TRUE,"GENERAL";"TAB5",#N/A,TRUE,"GENERAL"}</definedName>
    <definedName name="tttthy_1" hidden="1">{"TAB1",#N/A,TRUE,"GENERAL";"TAB2",#N/A,TRUE,"GENERAL";"TAB3",#N/A,TRUE,"GENERAL";"TAB4",#N/A,TRUE,"GENERAL";"TAB5",#N/A,TRUE,"GENERAL"}</definedName>
    <definedName name="tttthy_2" hidden="1">{"TAB1",#N/A,TRUE,"GENERAL";"TAB2",#N/A,TRUE,"GENERAL";"TAB3",#N/A,TRUE,"GENERAL";"TAB4",#N/A,TRUE,"GENERAL";"TAB5",#N/A,TRUE,"GENERAL"}</definedName>
    <definedName name="tttthy_3" hidden="1">{"TAB1",#N/A,TRUE,"GENERAL";"TAB2",#N/A,TRUE,"GENERAL";"TAB3",#N/A,TRUE,"GENERAL";"TAB4",#N/A,TRUE,"GENERAL";"TAB5",#N/A,TRUE,"GENERAL"}</definedName>
    <definedName name="ttttr" hidden="1">{"via1",#N/A,TRUE,"general";"via2",#N/A,TRUE,"general";"via3",#N/A,TRUE,"general"}</definedName>
    <definedName name="ttttr_1" hidden="1">{"via1",#N/A,TRUE,"general";"via2",#N/A,TRUE,"general";"via3",#N/A,TRUE,"general"}</definedName>
    <definedName name="ttttr_2" hidden="1">{"via1",#N/A,TRUE,"general";"via2",#N/A,TRUE,"general";"via3",#N/A,TRUE,"general"}</definedName>
    <definedName name="ttttr_3" hidden="1">{"via1",#N/A,TRUE,"general";"via2",#N/A,TRUE,"general";"via3",#N/A,TRUE,"general"}</definedName>
    <definedName name="ttttt" hidden="1">{"TAB1",#N/A,TRUE,"GENERAL";"TAB2",#N/A,TRUE,"GENERAL";"TAB3",#N/A,TRUE,"GENERAL";"TAB4",#N/A,TRUE,"GENERAL";"TAB5",#N/A,TRUE,"GENERAL"}</definedName>
    <definedName name="ttttt_1" hidden="1">{"TAB1",#N/A,TRUE,"GENERAL";"TAB2",#N/A,TRUE,"GENERAL";"TAB3",#N/A,TRUE,"GENERAL";"TAB4",#N/A,TRUE,"GENERAL";"TAB5",#N/A,TRUE,"GENERAL"}</definedName>
    <definedName name="ttttt_2" hidden="1">{"TAB1",#N/A,TRUE,"GENERAL";"TAB2",#N/A,TRUE,"GENERAL";"TAB3",#N/A,TRUE,"GENERAL";"TAB4",#N/A,TRUE,"GENERAL";"TAB5",#N/A,TRUE,"GENERAL"}</definedName>
    <definedName name="ttttt_3" hidden="1">{"TAB1",#N/A,TRUE,"GENERAL";"TAB2",#N/A,TRUE,"GENERAL";"TAB3",#N/A,TRUE,"GENERAL";"TAB4",#N/A,TRUE,"GENERAL";"TAB5",#N/A,TRUE,"GENERAL"}</definedName>
    <definedName name="tu" hidden="1">{"via1",#N/A,TRUE,"general";"via2",#N/A,TRUE,"general";"via3",#N/A,TRUE,"general"}</definedName>
    <definedName name="tu_1" hidden="1">{"via1",#N/A,TRUE,"general";"via2",#N/A,TRUE,"general";"via3",#N/A,TRUE,"general"}</definedName>
    <definedName name="tu_2" hidden="1">{"via1",#N/A,TRUE,"general";"via2",#N/A,TRUE,"general";"via3",#N/A,TRUE,"general"}</definedName>
    <definedName name="tu_3" hidden="1">{"via1",#N/A,TRUE,"general";"via2",#N/A,TRUE,"general";"via3",#N/A,TRUE,"general"}</definedName>
    <definedName name="tub">#REF!</definedName>
    <definedName name="TUBER">#REF!</definedName>
    <definedName name="tuberia">#REF!</definedName>
    <definedName name="Tuberia_Conduit_1_2">'[12]LISTADO DE MATERIALES Y EQUIPOS'!$B$72</definedName>
    <definedName name="Tuberia_Conduit_1_EMT">'[12]LISTADO DE MATERIALES Y EQUIPOS'!$B$79</definedName>
    <definedName name="tubfiltro">#REF!</definedName>
    <definedName name="Tubo_conduit_pvc_1">'[12]LISTADO DE MATERIALES Y EQUIPOS'!$B$121</definedName>
    <definedName name="tur" hidden="1">{"TAB1",#N/A,TRUE,"GENERAL";"TAB2",#N/A,TRUE,"GENERAL";"TAB3",#N/A,TRUE,"GENERAL";"TAB4",#N/A,TRUE,"GENERAL";"TAB5",#N/A,TRUE,"GENERAL"}</definedName>
    <definedName name="tur_1" hidden="1">{"TAB1",#N/A,TRUE,"GENERAL";"TAB2",#N/A,TRUE,"GENERAL";"TAB3",#N/A,TRUE,"GENERAL";"TAB4",#N/A,TRUE,"GENERAL";"TAB5",#N/A,TRUE,"GENERAL"}</definedName>
    <definedName name="tur_2" hidden="1">{"TAB1",#N/A,TRUE,"GENERAL";"TAB2",#N/A,TRUE,"GENERAL";"TAB3",#N/A,TRUE,"GENERAL";"TAB4",#N/A,TRUE,"GENERAL";"TAB5",#N/A,TRUE,"GENERAL"}</definedName>
    <definedName name="tur_3" hidden="1">{"TAB1",#N/A,TRUE,"GENERAL";"TAB2",#N/A,TRUE,"GENERAL";"TAB3",#N/A,TRUE,"GENERAL";"TAB4",#N/A,TRUE,"GENERAL";"TAB5",#N/A,TRUE,"GENERAL"}</definedName>
    <definedName name="turu" hidden="1">{"TAB1",#N/A,TRUE,"GENERAL";"TAB2",#N/A,TRUE,"GENERAL";"TAB3",#N/A,TRUE,"GENERAL";"TAB4",#N/A,TRUE,"GENERAL";"TAB5",#N/A,TRUE,"GENERAL"}</definedName>
    <definedName name="turu_1" hidden="1">{"TAB1",#N/A,TRUE,"GENERAL";"TAB2",#N/A,TRUE,"GENERAL";"TAB3",#N/A,TRUE,"GENERAL";"TAB4",#N/A,TRUE,"GENERAL";"TAB5",#N/A,TRUE,"GENERAL"}</definedName>
    <definedName name="turu_2" hidden="1">{"TAB1",#N/A,TRUE,"GENERAL";"TAB2",#N/A,TRUE,"GENERAL";"TAB3",#N/A,TRUE,"GENERAL";"TAB4",#N/A,TRUE,"GENERAL";"TAB5",#N/A,TRUE,"GENERAL"}</definedName>
    <definedName name="turu_3" hidden="1">{"TAB1",#N/A,TRUE,"GENERAL";"TAB2",#N/A,TRUE,"GENERAL";"TAB3",#N/A,TRUE,"GENERAL";"TAB4",#N/A,TRUE,"GENERAL";"TAB5",#N/A,TRUE,"GENERAL"}</definedName>
    <definedName name="tuya">#REF!</definedName>
    <definedName name="twer" hidden="1">{"TAB1",#N/A,TRUE,"GENERAL";"TAB2",#N/A,TRUE,"GENERAL";"TAB3",#N/A,TRUE,"GENERAL";"TAB4",#N/A,TRUE,"GENERAL";"TAB5",#N/A,TRUE,"GENERAL"}</definedName>
    <definedName name="twer_1" hidden="1">{"TAB1",#N/A,TRUE,"GENERAL";"TAB2",#N/A,TRUE,"GENERAL";"TAB3",#N/A,TRUE,"GENERAL";"TAB4",#N/A,TRUE,"GENERAL";"TAB5",#N/A,TRUE,"GENERAL"}</definedName>
    <definedName name="twer_2" hidden="1">{"TAB1",#N/A,TRUE,"GENERAL";"TAB2",#N/A,TRUE,"GENERAL";"TAB3",#N/A,TRUE,"GENERAL";"TAB4",#N/A,TRUE,"GENERAL";"TAB5",#N/A,TRUE,"GENERAL"}</definedName>
    <definedName name="twer_3" hidden="1">{"TAB1",#N/A,TRUE,"GENERAL";"TAB2",#N/A,TRUE,"GENERAL";"TAB3",#N/A,TRUE,"GENERAL";"TAB4",#N/A,TRUE,"GENERAL";"TAB5",#N/A,TRUE,"GENERAL"}</definedName>
    <definedName name="twet" hidden="1">{"TAB1",#N/A,TRUE,"GENERAL";"TAB2",#N/A,TRUE,"GENERAL";"TAB3",#N/A,TRUE,"GENERAL";"TAB4",#N/A,TRUE,"GENERAL";"TAB5",#N/A,TRUE,"GENERAL"}</definedName>
    <definedName name="twet_1" hidden="1">{"TAB1",#N/A,TRUE,"GENERAL";"TAB2",#N/A,TRUE,"GENERAL";"TAB3",#N/A,TRUE,"GENERAL";"TAB4",#N/A,TRUE,"GENERAL";"TAB5",#N/A,TRUE,"GENERAL"}</definedName>
    <definedName name="twet_2" hidden="1">{"TAB1",#N/A,TRUE,"GENERAL";"TAB2",#N/A,TRUE,"GENERAL";"TAB3",#N/A,TRUE,"GENERAL";"TAB4",#N/A,TRUE,"GENERAL";"TAB5",#N/A,TRUE,"GENERAL"}</definedName>
    <definedName name="twet_3" hidden="1">{"TAB1",#N/A,TRUE,"GENERAL";"TAB2",#N/A,TRUE,"GENERAL";"TAB3",#N/A,TRUE,"GENERAL";"TAB4",#N/A,TRUE,"GENERAL";"TAB5",#N/A,TRUE,"GENERAL"}</definedName>
    <definedName name="ty" hidden="1">{"via1",#N/A,TRUE,"general";"via2",#N/A,TRUE,"general";"via3",#N/A,TRUE,"general"}</definedName>
    <definedName name="ty_1" hidden="1">{"via1",#N/A,TRUE,"general";"via2",#N/A,TRUE,"general";"via3",#N/A,TRUE,"general"}</definedName>
    <definedName name="ty_2" hidden="1">{"via1",#N/A,TRUE,"general";"via2",#N/A,TRUE,"general";"via3",#N/A,TRUE,"general"}</definedName>
    <definedName name="ty_3" hidden="1">{"via1",#N/A,TRUE,"general";"via2",#N/A,TRUE,"general";"via3",#N/A,TRUE,"general"}</definedName>
    <definedName name="tyery" hidden="1">{"via1",#N/A,TRUE,"general";"via2",#N/A,TRUE,"general";"via3",#N/A,TRUE,"general"}</definedName>
    <definedName name="tyery_1" hidden="1">{"via1",#N/A,TRUE,"general";"via2",#N/A,TRUE,"general";"via3",#N/A,TRUE,"general"}</definedName>
    <definedName name="tyery_2" hidden="1">{"via1",#N/A,TRUE,"general";"via2",#N/A,TRUE,"general";"via3",#N/A,TRUE,"general"}</definedName>
    <definedName name="tyery_3" hidden="1">{"via1",#N/A,TRUE,"general";"via2",#N/A,TRUE,"general";"via3",#N/A,TRUE,"general"}</definedName>
    <definedName name="tyj" hidden="1">{"TAB1",#N/A,TRUE,"GENERAL";"TAB2",#N/A,TRUE,"GENERAL";"TAB3",#N/A,TRUE,"GENERAL";"TAB4",#N/A,TRUE,"GENERAL";"TAB5",#N/A,TRUE,"GENERAL"}</definedName>
    <definedName name="tyj_1" hidden="1">{"TAB1",#N/A,TRUE,"GENERAL";"TAB2",#N/A,TRUE,"GENERAL";"TAB3",#N/A,TRUE,"GENERAL";"TAB4",#N/A,TRUE,"GENERAL";"TAB5",#N/A,TRUE,"GENERAL"}</definedName>
    <definedName name="tyj_2" hidden="1">{"TAB1",#N/A,TRUE,"GENERAL";"TAB2",#N/A,TRUE,"GENERAL";"TAB3",#N/A,TRUE,"GENERAL";"TAB4",#N/A,TRUE,"GENERAL";"TAB5",#N/A,TRUE,"GENERAL"}</definedName>
    <definedName name="tyj_3" hidden="1">{"TAB1",#N/A,TRUE,"GENERAL";"TAB2",#N/A,TRUE,"GENERAL";"TAB3",#N/A,TRUE,"GENERAL";"TAB4",#N/A,TRUE,"GENERAL";"TAB5",#N/A,TRUE,"GENERAL"}</definedName>
    <definedName name="tyjtyj" hidden="1">{"TAB1",#N/A,TRUE,"GENERAL";"TAB2",#N/A,TRUE,"GENERAL";"TAB3",#N/A,TRUE,"GENERAL";"TAB4",#N/A,TRUE,"GENERAL";"TAB5",#N/A,TRUE,"GENERAL"}</definedName>
    <definedName name="tyjtyj_1" hidden="1">{"TAB1",#N/A,TRUE,"GENERAL";"TAB2",#N/A,TRUE,"GENERAL";"TAB3",#N/A,TRUE,"GENERAL";"TAB4",#N/A,TRUE,"GENERAL";"TAB5",#N/A,TRUE,"GENERAL"}</definedName>
    <definedName name="tyjtyj_2" hidden="1">{"TAB1",#N/A,TRUE,"GENERAL";"TAB2",#N/A,TRUE,"GENERAL";"TAB3",#N/A,TRUE,"GENERAL";"TAB4",#N/A,TRUE,"GENERAL";"TAB5",#N/A,TRUE,"GENERAL"}</definedName>
    <definedName name="tyjtyj_3" hidden="1">{"TAB1",#N/A,TRUE,"GENERAL";"TAB2",#N/A,TRUE,"GENERAL";"TAB3",#N/A,TRUE,"GENERAL";"TAB4",#N/A,TRUE,"GENERAL";"TAB5",#N/A,TRUE,"GENERAL"}</definedName>
    <definedName name="tyjytjuyjuy" hidden="1">{"TAB1",#N/A,TRUE,"GENERAL";"TAB2",#N/A,TRUE,"GENERAL";"TAB3",#N/A,TRUE,"GENERAL";"TAB4",#N/A,TRUE,"GENERAL";"TAB5",#N/A,TRUE,"GENERAL"}</definedName>
    <definedName name="tyjytjuyjuy_1" hidden="1">{"TAB1",#N/A,TRUE,"GENERAL";"TAB2",#N/A,TRUE,"GENERAL";"TAB3",#N/A,TRUE,"GENERAL";"TAB4",#N/A,TRUE,"GENERAL";"TAB5",#N/A,TRUE,"GENERAL"}</definedName>
    <definedName name="tyjytjuyjuy_2" hidden="1">{"TAB1",#N/A,TRUE,"GENERAL";"TAB2",#N/A,TRUE,"GENERAL";"TAB3",#N/A,TRUE,"GENERAL";"TAB4",#N/A,TRUE,"GENERAL";"TAB5",#N/A,TRUE,"GENERAL"}</definedName>
    <definedName name="tyjytjuyjuy_3" hidden="1">{"TAB1",#N/A,TRUE,"GENERAL";"TAB2",#N/A,TRUE,"GENERAL";"TAB3",#N/A,TRUE,"GENERAL";"TAB4",#N/A,TRUE,"GENERAL";"TAB5",#N/A,TRUE,"GENERAL"}</definedName>
    <definedName name="tyk" hidden="1">{"via1",#N/A,TRUE,"general";"via2",#N/A,TRUE,"general";"via3",#N/A,TRUE,"general"}</definedName>
    <definedName name="tyk_1" hidden="1">{"via1",#N/A,TRUE,"general";"via2",#N/A,TRUE,"general";"via3",#N/A,TRUE,"general"}</definedName>
    <definedName name="tyk_2" hidden="1">{"via1",#N/A,TRUE,"general";"via2",#N/A,TRUE,"general";"via3",#N/A,TRUE,"general"}</definedName>
    <definedName name="tyk_3" hidden="1">{"via1",#N/A,TRUE,"general";"via2",#N/A,TRUE,"general";"via3",#N/A,TRUE,"general"}</definedName>
    <definedName name="tym" hidden="1">{"via1",#N/A,TRUE,"general";"via2",#N/A,TRUE,"general";"via3",#N/A,TRUE,"general"}</definedName>
    <definedName name="tym_1" hidden="1">{"via1",#N/A,TRUE,"general";"via2",#N/A,TRUE,"general";"via3",#N/A,TRUE,"general"}</definedName>
    <definedName name="tym_2" hidden="1">{"via1",#N/A,TRUE,"general";"via2",#N/A,TRUE,"general";"via3",#N/A,TRUE,"general"}</definedName>
    <definedName name="tym_3" hidden="1">{"via1",#N/A,TRUE,"general";"via2",#N/A,TRUE,"general";"via3",#N/A,TRUE,"general"}</definedName>
    <definedName name="tyr" hidden="1">{"via1",#N/A,TRUE,"general";"via2",#N/A,TRUE,"general";"via3",#N/A,TRUE,"general"}</definedName>
    <definedName name="tyr_1" hidden="1">{"via1",#N/A,TRUE,"general";"via2",#N/A,TRUE,"general";"via3",#N/A,TRUE,"general"}</definedName>
    <definedName name="tyr_2" hidden="1">{"via1",#N/A,TRUE,"general";"via2",#N/A,TRUE,"general";"via3",#N/A,TRUE,"general"}</definedName>
    <definedName name="tyr_3" hidden="1">{"via1",#N/A,TRUE,"general";"via2",#N/A,TRUE,"general";"via3",#N/A,TRUE,"general"}</definedName>
    <definedName name="tytgfhgfh" hidden="1">{"TAB1",#N/A,TRUE,"GENERAL";"TAB2",#N/A,TRUE,"GENERAL";"TAB3",#N/A,TRUE,"GENERAL";"TAB4",#N/A,TRUE,"GENERAL";"TAB5",#N/A,TRUE,"GENERAL"}</definedName>
    <definedName name="tytgfhgfh_1" hidden="1">{"TAB1",#N/A,TRUE,"GENERAL";"TAB2",#N/A,TRUE,"GENERAL";"TAB3",#N/A,TRUE,"GENERAL";"TAB4",#N/A,TRUE,"GENERAL";"TAB5",#N/A,TRUE,"GENERAL"}</definedName>
    <definedName name="tytgfhgfh_2" hidden="1">{"TAB1",#N/A,TRUE,"GENERAL";"TAB2",#N/A,TRUE,"GENERAL";"TAB3",#N/A,TRUE,"GENERAL";"TAB4",#N/A,TRUE,"GENERAL";"TAB5",#N/A,TRUE,"GENERAL"}</definedName>
    <definedName name="tytgfhgfh_3" hidden="1">{"TAB1",#N/A,TRUE,"GENERAL";"TAB2",#N/A,TRUE,"GENERAL";"TAB3",#N/A,TRUE,"GENERAL";"TAB4",#N/A,TRUE,"GENERAL";"TAB5",#N/A,TRUE,"GENERAL"}</definedName>
    <definedName name="tyty" hidden="1">{"TAB1",#N/A,TRUE,"GENERAL";"TAB2",#N/A,TRUE,"GENERAL";"TAB3",#N/A,TRUE,"GENERAL";"TAB4",#N/A,TRUE,"GENERAL";"TAB5",#N/A,TRUE,"GENERAL"}</definedName>
    <definedName name="tyty_1" hidden="1">{"TAB1",#N/A,TRUE,"GENERAL";"TAB2",#N/A,TRUE,"GENERAL";"TAB3",#N/A,TRUE,"GENERAL";"TAB4",#N/A,TRUE,"GENERAL";"TAB5",#N/A,TRUE,"GENERAL"}</definedName>
    <definedName name="tyty_2" hidden="1">{"TAB1",#N/A,TRUE,"GENERAL";"TAB2",#N/A,TRUE,"GENERAL";"TAB3",#N/A,TRUE,"GENERAL";"TAB4",#N/A,TRUE,"GENERAL";"TAB5",#N/A,TRUE,"GENERAL"}</definedName>
    <definedName name="tyty_3" hidden="1">{"TAB1",#N/A,TRUE,"GENERAL";"TAB2",#N/A,TRUE,"GENERAL";"TAB3",#N/A,TRUE,"GENERAL";"TAB4",#N/A,TRUE,"GENERAL";"TAB5",#N/A,TRUE,"GENERAL"}</definedName>
    <definedName name="TYUIYI" hidden="1">{"TAB1",#N/A,TRUE,"GENERAL";"TAB2",#N/A,TRUE,"GENERAL";"TAB3",#N/A,TRUE,"GENERAL";"TAB4",#N/A,TRUE,"GENERAL";"TAB5",#N/A,TRUE,"GENERAL"}</definedName>
    <definedName name="TYUIYI_1" hidden="1">{"TAB1",#N/A,TRUE,"GENERAL";"TAB2",#N/A,TRUE,"GENERAL";"TAB3",#N/A,TRUE,"GENERAL";"TAB4",#N/A,TRUE,"GENERAL";"TAB5",#N/A,TRUE,"GENERAL"}</definedName>
    <definedName name="TYUIYI_2" hidden="1">{"TAB1",#N/A,TRUE,"GENERAL";"TAB2",#N/A,TRUE,"GENERAL";"TAB3",#N/A,TRUE,"GENERAL";"TAB4",#N/A,TRUE,"GENERAL";"TAB5",#N/A,TRUE,"GENERAL"}</definedName>
    <definedName name="TYUIYI_3" hidden="1">{"TAB1",#N/A,TRUE,"GENERAL";"TAB2",#N/A,TRUE,"GENERAL";"TAB3",#N/A,TRUE,"GENERAL";"TAB4",#N/A,TRUE,"GENERAL";"TAB5",#N/A,TRUE,"GENERAL"}</definedName>
    <definedName name="tyujh" hidden="1">{"TAB1",#N/A,TRUE,"GENERAL";"TAB2",#N/A,TRUE,"GENERAL";"TAB3",#N/A,TRUE,"GENERAL";"TAB4",#N/A,TRUE,"GENERAL";"TAB5",#N/A,TRUE,"GENERAL"}</definedName>
    <definedName name="tyujh_1" hidden="1">{"TAB1",#N/A,TRUE,"GENERAL";"TAB2",#N/A,TRUE,"GENERAL";"TAB3",#N/A,TRUE,"GENERAL";"TAB4",#N/A,TRUE,"GENERAL";"TAB5",#N/A,TRUE,"GENERAL"}</definedName>
    <definedName name="tyujh_2" hidden="1">{"TAB1",#N/A,TRUE,"GENERAL";"TAB2",#N/A,TRUE,"GENERAL";"TAB3",#N/A,TRUE,"GENERAL";"TAB4",#N/A,TRUE,"GENERAL";"TAB5",#N/A,TRUE,"GENERAL"}</definedName>
    <definedName name="tyujh_3" hidden="1">{"TAB1",#N/A,TRUE,"GENERAL";"TAB2",#N/A,TRUE,"GENERAL";"TAB3",#N/A,TRUE,"GENERAL";"TAB4",#N/A,TRUE,"GENERAL";"TAB5",#N/A,TRUE,"GENERAL"}</definedName>
    <definedName name="tyuty" hidden="1">{"TAB1",#N/A,TRUE,"GENERAL";"TAB2",#N/A,TRUE,"GENERAL";"TAB3",#N/A,TRUE,"GENERAL";"TAB4",#N/A,TRUE,"GENERAL";"TAB5",#N/A,TRUE,"GENERAL"}</definedName>
    <definedName name="tyuty_1" hidden="1">{"TAB1",#N/A,TRUE,"GENERAL";"TAB2",#N/A,TRUE,"GENERAL";"TAB3",#N/A,TRUE,"GENERAL";"TAB4",#N/A,TRUE,"GENERAL";"TAB5",#N/A,TRUE,"GENERAL"}</definedName>
    <definedName name="tyuty_2" hidden="1">{"TAB1",#N/A,TRUE,"GENERAL";"TAB2",#N/A,TRUE,"GENERAL";"TAB3",#N/A,TRUE,"GENERAL";"TAB4",#N/A,TRUE,"GENERAL";"TAB5",#N/A,TRUE,"GENERAL"}</definedName>
    <definedName name="tyuty_3" hidden="1">{"TAB1",#N/A,TRUE,"GENERAL";"TAB2",#N/A,TRUE,"GENERAL";"TAB3",#N/A,TRUE,"GENERAL";"TAB4",#N/A,TRUE,"GENERAL";"TAB5",#N/A,TRUE,"GENERAL"}</definedName>
    <definedName name="tyutyu" hidden="1">{"via1",#N/A,TRUE,"general";"via2",#N/A,TRUE,"general";"via3",#N/A,TRUE,"general"}</definedName>
    <definedName name="tyutyu_1" hidden="1">{"via1",#N/A,TRUE,"general";"via2",#N/A,TRUE,"general";"via3",#N/A,TRUE,"general"}</definedName>
    <definedName name="tyutyu_2" hidden="1">{"via1",#N/A,TRUE,"general";"via2",#N/A,TRUE,"general";"via3",#N/A,TRUE,"general"}</definedName>
    <definedName name="tyutyu_3" hidden="1">{"via1",#N/A,TRUE,"general";"via2",#N/A,TRUE,"general";"via3",#N/A,TRUE,"general"}</definedName>
    <definedName name="tyxg" hidden="1">{"via1",#N/A,TRUE,"general";"via2",#N/A,TRUE,"general";"via3",#N/A,TRUE,"general"}</definedName>
    <definedName name="tyxg_1" hidden="1">{"via1",#N/A,TRUE,"general";"via2",#N/A,TRUE,"general";"via3",#N/A,TRUE,"general"}</definedName>
    <definedName name="tyxg_2" hidden="1">{"via1",#N/A,TRUE,"general";"via2",#N/A,TRUE,"general";"via3",#N/A,TRUE,"general"}</definedName>
    <definedName name="tyxg_3" hidden="1">{"via1",#N/A,TRUE,"general";"via2",#N/A,TRUE,"general";"via3",#N/A,TRUE,"general"}</definedName>
    <definedName name="U">#REF!</definedName>
    <definedName name="u3u" hidden="1">{"TAB1",#N/A,TRUE,"GENERAL";"TAB2",#N/A,TRUE,"GENERAL";"TAB3",#N/A,TRUE,"GENERAL";"TAB4",#N/A,TRUE,"GENERAL";"TAB5",#N/A,TRUE,"GENERAL"}</definedName>
    <definedName name="u3u_1" hidden="1">{"TAB1",#N/A,TRUE,"GENERAL";"TAB2",#N/A,TRUE,"GENERAL";"TAB3",#N/A,TRUE,"GENERAL";"TAB4",#N/A,TRUE,"GENERAL";"TAB5",#N/A,TRUE,"GENERAL"}</definedName>
    <definedName name="u3u_2" hidden="1">{"TAB1",#N/A,TRUE,"GENERAL";"TAB2",#N/A,TRUE,"GENERAL";"TAB3",#N/A,TRUE,"GENERAL";"TAB4",#N/A,TRUE,"GENERAL";"TAB5",#N/A,TRUE,"GENERAL"}</definedName>
    <definedName name="u3u_3" hidden="1">{"TAB1",#N/A,TRUE,"GENERAL";"TAB2",#N/A,TRUE,"GENERAL";"TAB3",#N/A,TRUE,"GENERAL";"TAB4",#N/A,TRUE,"GENERAL";"TAB5",#N/A,TRUE,"GENERAL"}</definedName>
    <definedName name="u7u7" hidden="1">{"TAB1",#N/A,TRUE,"GENERAL";"TAB2",#N/A,TRUE,"GENERAL";"TAB3",#N/A,TRUE,"GENERAL";"TAB4",#N/A,TRUE,"GENERAL";"TAB5",#N/A,TRUE,"GENERAL"}</definedName>
    <definedName name="u7u7_1" hidden="1">{"TAB1",#N/A,TRUE,"GENERAL";"TAB2",#N/A,TRUE,"GENERAL";"TAB3",#N/A,TRUE,"GENERAL";"TAB4",#N/A,TRUE,"GENERAL";"TAB5",#N/A,TRUE,"GENERAL"}</definedName>
    <definedName name="u7u7_2" hidden="1">{"TAB1",#N/A,TRUE,"GENERAL";"TAB2",#N/A,TRUE,"GENERAL";"TAB3",#N/A,TRUE,"GENERAL";"TAB4",#N/A,TRUE,"GENERAL";"TAB5",#N/A,TRUE,"GENERAL"}</definedName>
    <definedName name="u7u7_3" hidden="1">{"TAB1",#N/A,TRUE,"GENERAL";"TAB2",#N/A,TRUE,"GENERAL";"TAB3",#N/A,TRUE,"GENERAL";"TAB4",#N/A,TRUE,"GENERAL";"TAB5",#N/A,TRUE,"GENERAL"}</definedName>
    <definedName name="ub">#REF!</definedName>
    <definedName name="Ubic">#REF!</definedName>
    <definedName name="Ubicación">#REF!</definedName>
    <definedName name="UI" hidden="1">{"via1",#N/A,TRUE,"general";"via2",#N/A,TRUE,"general";"via3",#N/A,TRUE,"general"}</definedName>
    <definedName name="UI_1" hidden="1">{"via1",#N/A,TRUE,"general";"via2",#N/A,TRUE,"general";"via3",#N/A,TRUE,"general"}</definedName>
    <definedName name="UI_2" hidden="1">{"via1",#N/A,TRUE,"general";"via2",#N/A,TRUE,"general";"via3",#N/A,TRUE,"general"}</definedName>
    <definedName name="UI_3" hidden="1">{"via1",#N/A,TRUE,"general";"via2",#N/A,TRUE,"general";"via3",#N/A,TRUE,"general"}</definedName>
    <definedName name="uijhj" hidden="1">{"via1",#N/A,TRUE,"general";"via2",#N/A,TRUE,"general";"via3",#N/A,TRUE,"general"}</definedName>
    <definedName name="uijhj_1" hidden="1">{"via1",#N/A,TRUE,"general";"via2",#N/A,TRUE,"general";"via3",#N/A,TRUE,"general"}</definedName>
    <definedName name="uijhj_2" hidden="1">{"via1",#N/A,TRUE,"general";"via2",#N/A,TRUE,"general";"via3",#N/A,TRUE,"general"}</definedName>
    <definedName name="uijhj_3" hidden="1">{"via1",#N/A,TRUE,"general";"via2",#N/A,TRUE,"general";"via3",#N/A,TRUE,"general"}</definedName>
    <definedName name="uio" hidden="1">{"TAB1",#N/A,TRUE,"GENERAL";"TAB2",#N/A,TRUE,"GENERAL";"TAB3",#N/A,TRUE,"GENERAL";"TAB4",#N/A,TRUE,"GENERAL";"TAB5",#N/A,TRUE,"GENERAL"}</definedName>
    <definedName name="uio_1" hidden="1">{"TAB1",#N/A,TRUE,"GENERAL";"TAB2",#N/A,TRUE,"GENERAL";"TAB3",#N/A,TRUE,"GENERAL";"TAB4",#N/A,TRUE,"GENERAL";"TAB5",#N/A,TRUE,"GENERAL"}</definedName>
    <definedName name="uio_2" hidden="1">{"TAB1",#N/A,TRUE,"GENERAL";"TAB2",#N/A,TRUE,"GENERAL";"TAB3",#N/A,TRUE,"GENERAL";"TAB4",#N/A,TRUE,"GENERAL";"TAB5",#N/A,TRUE,"GENERAL"}</definedName>
    <definedName name="uio_3" hidden="1">{"TAB1",#N/A,TRUE,"GENERAL";"TAB2",#N/A,TRUE,"GENERAL";"TAB3",#N/A,TRUE,"GENERAL";"TAB4",#N/A,TRUE,"GENERAL";"TAB5",#N/A,TRUE,"GENERAL"}</definedName>
    <definedName name="uiou" hidden="1">{"TAB1",#N/A,TRUE,"GENERAL";"TAB2",#N/A,TRUE,"GENERAL";"TAB3",#N/A,TRUE,"GENERAL";"TAB4",#N/A,TRUE,"GENERAL";"TAB5",#N/A,TRUE,"GENERAL"}</definedName>
    <definedName name="uiou_1" hidden="1">{"TAB1",#N/A,TRUE,"GENERAL";"TAB2",#N/A,TRUE,"GENERAL";"TAB3",#N/A,TRUE,"GENERAL";"TAB4",#N/A,TRUE,"GENERAL";"TAB5",#N/A,TRUE,"GENERAL"}</definedName>
    <definedName name="uiou_2" hidden="1">{"TAB1",#N/A,TRUE,"GENERAL";"TAB2",#N/A,TRUE,"GENERAL";"TAB3",#N/A,TRUE,"GENERAL";"TAB4",#N/A,TRUE,"GENERAL";"TAB5",#N/A,TRUE,"GENERAL"}</definedName>
    <definedName name="uiou_3" hidden="1">{"TAB1",#N/A,TRUE,"GENERAL";"TAB2",#N/A,TRUE,"GENERAL";"TAB3",#N/A,TRUE,"GENERAL";"TAB4",#N/A,TRUE,"GENERAL";"TAB5",#N/A,TRUE,"GENERAL"}</definedName>
    <definedName name="uir" hidden="1">{"via1",#N/A,TRUE,"general";"via2",#N/A,TRUE,"general";"via3",#N/A,TRUE,"general"}</definedName>
    <definedName name="uir_1" hidden="1">{"via1",#N/A,TRUE,"general";"via2",#N/A,TRUE,"general";"via3",#N/A,TRUE,"general"}</definedName>
    <definedName name="uir_2" hidden="1">{"via1",#N/A,TRUE,"general";"via2",#N/A,TRUE,"general";"via3",#N/A,TRUE,"general"}</definedName>
    <definedName name="uir_3" hidden="1">{"via1",#N/A,TRUE,"general";"via2",#N/A,TRUE,"general";"via3",#N/A,TRUE,"general"}</definedName>
    <definedName name="uituii" hidden="1">{"TAB1",#N/A,TRUE,"GENERAL";"TAB2",#N/A,TRUE,"GENERAL";"TAB3",#N/A,TRUE,"GENERAL";"TAB4",#N/A,TRUE,"GENERAL";"TAB5",#N/A,TRUE,"GENERAL"}</definedName>
    <definedName name="uituii_1" hidden="1">{"TAB1",#N/A,TRUE,"GENERAL";"TAB2",#N/A,TRUE,"GENERAL";"TAB3",#N/A,TRUE,"GENERAL";"TAB4",#N/A,TRUE,"GENERAL";"TAB5",#N/A,TRUE,"GENERAL"}</definedName>
    <definedName name="uituii_2" hidden="1">{"TAB1",#N/A,TRUE,"GENERAL";"TAB2",#N/A,TRUE,"GENERAL";"TAB3",#N/A,TRUE,"GENERAL";"TAB4",#N/A,TRUE,"GENERAL";"TAB5",#N/A,TRUE,"GENERAL"}</definedName>
    <definedName name="uituii_3" hidden="1">{"TAB1",#N/A,TRUE,"GENERAL";"TAB2",#N/A,TRUE,"GENERAL";"TAB3",#N/A,TRUE,"GENERAL";"TAB4",#N/A,TRUE,"GENERAL";"TAB5",#N/A,TRUE,"GENERAL"}</definedName>
    <definedName name="uityjj" hidden="1">{"via1",#N/A,TRUE,"general";"via2",#N/A,TRUE,"general";"via3",#N/A,TRUE,"general"}</definedName>
    <definedName name="uityjj_1" hidden="1">{"via1",#N/A,TRUE,"general";"via2",#N/A,TRUE,"general";"via3",#N/A,TRUE,"general"}</definedName>
    <definedName name="uityjj_2" hidden="1">{"via1",#N/A,TRUE,"general";"via2",#N/A,TRUE,"general";"via3",#N/A,TRUE,"general"}</definedName>
    <definedName name="uityjj_3" hidden="1">{"via1",#N/A,TRUE,"general";"via2",#N/A,TRUE,"general";"via3",#N/A,TRUE,"general"}</definedName>
    <definedName name="uiufgj" hidden="1">{"TAB1",#N/A,TRUE,"GENERAL";"TAB2",#N/A,TRUE,"GENERAL";"TAB3",#N/A,TRUE,"GENERAL";"TAB4",#N/A,TRUE,"GENERAL";"TAB5",#N/A,TRUE,"GENERAL"}</definedName>
    <definedName name="uiufgj_1" hidden="1">{"TAB1",#N/A,TRUE,"GENERAL";"TAB2",#N/A,TRUE,"GENERAL";"TAB3",#N/A,TRUE,"GENERAL";"TAB4",#N/A,TRUE,"GENERAL";"TAB5",#N/A,TRUE,"GENERAL"}</definedName>
    <definedName name="uiufgj_2" hidden="1">{"TAB1",#N/A,TRUE,"GENERAL";"TAB2",#N/A,TRUE,"GENERAL";"TAB3",#N/A,TRUE,"GENERAL";"TAB4",#N/A,TRUE,"GENERAL";"TAB5",#N/A,TRUE,"GENERAL"}</definedName>
    <definedName name="uiufgj_3" hidden="1">{"TAB1",#N/A,TRUE,"GENERAL";"TAB2",#N/A,TRUE,"GENERAL";"TAB3",#N/A,TRUE,"GENERAL";"TAB4",#N/A,TRUE,"GENERAL";"TAB5",#N/A,TRUE,"GENERAL"}</definedName>
    <definedName name="UIUYI" hidden="1">{"TAB1",#N/A,TRUE,"GENERAL";"TAB2",#N/A,TRUE,"GENERAL";"TAB3",#N/A,TRUE,"GENERAL";"TAB4",#N/A,TRUE,"GENERAL";"TAB5",#N/A,TRUE,"GENERAL"}</definedName>
    <definedName name="UIUYI_1" hidden="1">{"TAB1",#N/A,TRUE,"GENERAL";"TAB2",#N/A,TRUE,"GENERAL";"TAB3",#N/A,TRUE,"GENERAL";"TAB4",#N/A,TRUE,"GENERAL";"TAB5",#N/A,TRUE,"GENERAL"}</definedName>
    <definedName name="UIUYI_2" hidden="1">{"TAB1",#N/A,TRUE,"GENERAL";"TAB2",#N/A,TRUE,"GENERAL";"TAB3",#N/A,TRUE,"GENERAL";"TAB4",#N/A,TRUE,"GENERAL";"TAB5",#N/A,TRUE,"GENERAL"}</definedName>
    <definedName name="UIUYI_3" hidden="1">{"TAB1",#N/A,TRUE,"GENERAL";"TAB2",#N/A,TRUE,"GENERAL";"TAB3",#N/A,TRUE,"GENERAL";"TAB4",#N/A,TRUE,"GENERAL";"TAB5",#N/A,TRUE,"GENERAL"}</definedName>
    <definedName name="ULTIMA">#REF!</definedName>
    <definedName name="Un.">#REF!</definedName>
    <definedName name="Unidades">[48]Presup_Cancha!$J$13:$J$17</definedName>
    <definedName name="unit">#REF!</definedName>
    <definedName name="UNITARIO">[49]Unitarios!$A$3:$D$13</definedName>
    <definedName name="Unitarios">#REF!</definedName>
    <definedName name="uno">[2]!ERR</definedName>
    <definedName name="UOUIV" hidden="1">{"TAB1",#N/A,TRUE,"GENERAL";"TAB2",#N/A,TRUE,"GENERAL";"TAB3",#N/A,TRUE,"GENERAL";"TAB4",#N/A,TRUE,"GENERAL";"TAB5",#N/A,TRUE,"GENERAL"}</definedName>
    <definedName name="UOUIV_1" hidden="1">{"TAB1",#N/A,TRUE,"GENERAL";"TAB2",#N/A,TRUE,"GENERAL";"TAB3",#N/A,TRUE,"GENERAL";"TAB4",#N/A,TRUE,"GENERAL";"TAB5",#N/A,TRUE,"GENERAL"}</definedName>
    <definedName name="UOUIV_2" hidden="1">{"TAB1",#N/A,TRUE,"GENERAL";"TAB2",#N/A,TRUE,"GENERAL";"TAB3",#N/A,TRUE,"GENERAL";"TAB4",#N/A,TRUE,"GENERAL";"TAB5",#N/A,TRUE,"GENERAL"}</definedName>
    <definedName name="UOUIV_3" hidden="1">{"TAB1",#N/A,TRUE,"GENERAL";"TAB2",#N/A,TRUE,"GENERAL";"TAB3",#N/A,TRUE,"GENERAL";"TAB4",#N/A,TRUE,"GENERAL";"TAB5",#N/A,TRUE,"GENERAL"}</definedName>
    <definedName name="uriel">[2]!ERR</definedName>
    <definedName name="uryur" hidden="1">{"TAB1",#N/A,TRUE,"GENERAL";"TAB2",#N/A,TRUE,"GENERAL";"TAB3",#N/A,TRUE,"GENERAL";"TAB4",#N/A,TRUE,"GENERAL";"TAB5",#N/A,TRUE,"GENERAL"}</definedName>
    <definedName name="uryur_1" hidden="1">{"TAB1",#N/A,TRUE,"GENERAL";"TAB2",#N/A,TRUE,"GENERAL";"TAB3",#N/A,TRUE,"GENERAL";"TAB4",#N/A,TRUE,"GENERAL";"TAB5",#N/A,TRUE,"GENERAL"}</definedName>
    <definedName name="uryur_2" hidden="1">{"TAB1",#N/A,TRUE,"GENERAL";"TAB2",#N/A,TRUE,"GENERAL";"TAB3",#N/A,TRUE,"GENERAL";"TAB4",#N/A,TRUE,"GENERAL";"TAB5",#N/A,TRUE,"GENERAL"}</definedName>
    <definedName name="uryur_3" hidden="1">{"TAB1",#N/A,TRUE,"GENERAL";"TAB2",#N/A,TRUE,"GENERAL";"TAB3",#N/A,TRUE,"GENERAL";"TAB4",#N/A,TRUE,"GENERAL";"TAB5",#N/A,TRUE,"GENERAL"}</definedName>
    <definedName name="UTIL">#REF!</definedName>
    <definedName name="UTILIDAD">'[22]Formulario N° 4'!$F$131</definedName>
    <definedName name="UTL">[10]otros!$C$4</definedName>
    <definedName name="uu" hidden="1">{"TAB1",#N/A,TRUE,"GENERAL";"TAB2",#N/A,TRUE,"GENERAL";"TAB3",#N/A,TRUE,"GENERAL";"TAB4",#N/A,TRUE,"GENERAL";"TAB5",#N/A,TRUE,"GENERAL"}</definedName>
    <definedName name="uu_1" hidden="1">{"TAB1",#N/A,TRUE,"GENERAL";"TAB2",#N/A,TRUE,"GENERAL";"TAB3",#N/A,TRUE,"GENERAL";"TAB4",#N/A,TRUE,"GENERAL";"TAB5",#N/A,TRUE,"GENERAL"}</definedName>
    <definedName name="uu_2" hidden="1">{"TAB1",#N/A,TRUE,"GENERAL";"TAB2",#N/A,TRUE,"GENERAL";"TAB3",#N/A,TRUE,"GENERAL";"TAB4",#N/A,TRUE,"GENERAL";"TAB5",#N/A,TRUE,"GENERAL"}</definedName>
    <definedName name="uu_3" hidden="1">{"TAB1",#N/A,TRUE,"GENERAL";"TAB2",#N/A,TRUE,"GENERAL";"TAB3",#N/A,TRUE,"GENERAL";"TAB4",#N/A,TRUE,"GENERAL";"TAB5",#N/A,TRUE,"GENERAL"}</definedName>
    <definedName name="uuu" hidden="1">{"TAB1",#N/A,TRUE,"GENERAL";"TAB2",#N/A,TRUE,"GENERAL";"TAB3",#N/A,TRUE,"GENERAL";"TAB4",#N/A,TRUE,"GENERAL";"TAB5",#N/A,TRUE,"GENERAL"}</definedName>
    <definedName name="uuu_1" hidden="1">{"TAB1",#N/A,TRUE,"GENERAL";"TAB2",#N/A,TRUE,"GENERAL";"TAB3",#N/A,TRUE,"GENERAL";"TAB4",#N/A,TRUE,"GENERAL";"TAB5",#N/A,TRUE,"GENERAL"}</definedName>
    <definedName name="uuu_2" hidden="1">{"TAB1",#N/A,TRUE,"GENERAL";"TAB2",#N/A,TRUE,"GENERAL";"TAB3",#N/A,TRUE,"GENERAL";"TAB4",#N/A,TRUE,"GENERAL";"TAB5",#N/A,TRUE,"GENERAL"}</definedName>
    <definedName name="uuu_3" hidden="1">{"TAB1",#N/A,TRUE,"GENERAL";"TAB2",#N/A,TRUE,"GENERAL";"TAB3",#N/A,TRUE,"GENERAL";"TAB4",#N/A,TRUE,"GENERAL";"TAB5",#N/A,TRUE,"GENERAL"}</definedName>
    <definedName name="uuuuo" hidden="1">{"TAB1",#N/A,TRUE,"GENERAL";"TAB2",#N/A,TRUE,"GENERAL";"TAB3",#N/A,TRUE,"GENERAL";"TAB4",#N/A,TRUE,"GENERAL";"TAB5",#N/A,TRUE,"GENERAL"}</definedName>
    <definedName name="uuuuo_1" hidden="1">{"TAB1",#N/A,TRUE,"GENERAL";"TAB2",#N/A,TRUE,"GENERAL";"TAB3",#N/A,TRUE,"GENERAL";"TAB4",#N/A,TRUE,"GENERAL";"TAB5",#N/A,TRUE,"GENERAL"}</definedName>
    <definedName name="uuuuo_2" hidden="1">{"TAB1",#N/A,TRUE,"GENERAL";"TAB2",#N/A,TRUE,"GENERAL";"TAB3",#N/A,TRUE,"GENERAL";"TAB4",#N/A,TRUE,"GENERAL";"TAB5",#N/A,TRUE,"GENERAL"}</definedName>
    <definedName name="uuuuo_3" hidden="1">{"TAB1",#N/A,TRUE,"GENERAL";"TAB2",#N/A,TRUE,"GENERAL";"TAB3",#N/A,TRUE,"GENERAL";"TAB4",#N/A,TRUE,"GENERAL";"TAB5",#N/A,TRUE,"GENERAL"}</definedName>
    <definedName name="uuuuuj" hidden="1">{"via1",#N/A,TRUE,"general";"via2",#N/A,TRUE,"general";"via3",#N/A,TRUE,"general"}</definedName>
    <definedName name="uuuuuj_1" hidden="1">{"via1",#N/A,TRUE,"general";"via2",#N/A,TRUE,"general";"via3",#N/A,TRUE,"general"}</definedName>
    <definedName name="uuuuuj_2" hidden="1">{"via1",#N/A,TRUE,"general";"via2",#N/A,TRUE,"general";"via3",#N/A,TRUE,"general"}</definedName>
    <definedName name="uuuuuj_3" hidden="1">{"via1",#N/A,TRUE,"general";"via2",#N/A,TRUE,"general";"via3",#N/A,TRUE,"general"}</definedName>
    <definedName name="uwkap" hidden="1">{"TAB1",#N/A,TRUE,"GENERAL";"TAB2",#N/A,TRUE,"GENERAL";"TAB3",#N/A,TRUE,"GENERAL";"TAB4",#N/A,TRUE,"GENERAL";"TAB5",#N/A,TRUE,"GENERAL"}</definedName>
    <definedName name="uwkap_1" hidden="1">{"TAB1",#N/A,TRUE,"GENERAL";"TAB2",#N/A,TRUE,"GENERAL";"TAB3",#N/A,TRUE,"GENERAL";"TAB4",#N/A,TRUE,"GENERAL";"TAB5",#N/A,TRUE,"GENERAL"}</definedName>
    <definedName name="uwkap_2" hidden="1">{"TAB1",#N/A,TRUE,"GENERAL";"TAB2",#N/A,TRUE,"GENERAL";"TAB3",#N/A,TRUE,"GENERAL";"TAB4",#N/A,TRUE,"GENERAL";"TAB5",#N/A,TRUE,"GENERAL"}</definedName>
    <definedName name="uwkap_3" hidden="1">{"TAB1",#N/A,TRUE,"GENERAL";"TAB2",#N/A,TRUE,"GENERAL";"TAB3",#N/A,TRUE,"GENERAL";"TAB4",#N/A,TRUE,"GENERAL";"TAB5",#N/A,TRUE,"GENERAL"}</definedName>
    <definedName name="uyiyiy" hidden="1">{"TAB1",#N/A,TRUE,"GENERAL";"TAB2",#N/A,TRUE,"GENERAL";"TAB3",#N/A,TRUE,"GENERAL";"TAB4",#N/A,TRUE,"GENERAL";"TAB5",#N/A,TRUE,"GENERAL"}</definedName>
    <definedName name="uyiyiy_1" hidden="1">{"TAB1",#N/A,TRUE,"GENERAL";"TAB2",#N/A,TRUE,"GENERAL";"TAB3",#N/A,TRUE,"GENERAL";"TAB4",#N/A,TRUE,"GENERAL";"TAB5",#N/A,TRUE,"GENERAL"}</definedName>
    <definedName name="uyiyiy_2" hidden="1">{"TAB1",#N/A,TRUE,"GENERAL";"TAB2",#N/A,TRUE,"GENERAL";"TAB3",#N/A,TRUE,"GENERAL";"TAB4",#N/A,TRUE,"GENERAL";"TAB5",#N/A,TRUE,"GENERAL"}</definedName>
    <definedName name="uyiyiy_3" hidden="1">{"TAB1",#N/A,TRUE,"GENERAL";"TAB2",#N/A,TRUE,"GENERAL";"TAB3",#N/A,TRUE,"GENERAL";"TAB4",#N/A,TRUE,"GENERAL";"TAB5",#N/A,TRUE,"GENERAL"}</definedName>
    <definedName name="uytu" hidden="1">{"TAB1",#N/A,TRUE,"GENERAL";"TAB2",#N/A,TRUE,"GENERAL";"TAB3",#N/A,TRUE,"GENERAL";"TAB4",#N/A,TRUE,"GENERAL";"TAB5",#N/A,TRUE,"GENERAL"}</definedName>
    <definedName name="uytu_1" hidden="1">{"TAB1",#N/A,TRUE,"GENERAL";"TAB2",#N/A,TRUE,"GENERAL";"TAB3",#N/A,TRUE,"GENERAL";"TAB4",#N/A,TRUE,"GENERAL";"TAB5",#N/A,TRUE,"GENERAL"}</definedName>
    <definedName name="uytu_2" hidden="1">{"TAB1",#N/A,TRUE,"GENERAL";"TAB2",#N/A,TRUE,"GENERAL";"TAB3",#N/A,TRUE,"GENERAL";"TAB4",#N/A,TRUE,"GENERAL";"TAB5",#N/A,TRUE,"GENERAL"}</definedName>
    <definedName name="uytu_3" hidden="1">{"TAB1",#N/A,TRUE,"GENERAL";"TAB2",#N/A,TRUE,"GENERAL";"TAB3",#N/A,TRUE,"GENERAL";"TAB4",#N/A,TRUE,"GENERAL";"TAB5",#N/A,TRUE,"GENERAL"}</definedName>
    <definedName name="uyur" hidden="1">{"via1",#N/A,TRUE,"general";"via2",#N/A,TRUE,"general";"via3",#N/A,TRUE,"general"}</definedName>
    <definedName name="uyur_1" hidden="1">{"via1",#N/A,TRUE,"general";"via2",#N/A,TRUE,"general";"via3",#N/A,TRUE,"general"}</definedName>
    <definedName name="uyur_2" hidden="1">{"via1",#N/A,TRUE,"general";"via2",#N/A,TRUE,"general";"via3",#N/A,TRUE,"general"}</definedName>
    <definedName name="uyur_3" hidden="1">{"via1",#N/A,TRUE,"general";"via2",#N/A,TRUE,"general";"via3",#N/A,TRUE,"general"}</definedName>
    <definedName name="v" hidden="1">{"TAB1",#N/A,TRUE,"GENERAL";"TAB2",#N/A,TRUE,"GENERAL";"TAB3",#N/A,TRUE,"GENERAL";"TAB4",#N/A,TRUE,"GENERAL";"TAB5",#N/A,TRUE,"GENERAL"}</definedName>
    <definedName name="v_1" hidden="1">{"TAB1",#N/A,TRUE,"GENERAL";"TAB2",#N/A,TRUE,"GENERAL";"TAB3",#N/A,TRUE,"GENERAL";"TAB4",#N/A,TRUE,"GENERAL";"TAB5",#N/A,TRUE,"GENERAL"}</definedName>
    <definedName name="v_2" hidden="1">{"TAB1",#N/A,TRUE,"GENERAL";"TAB2",#N/A,TRUE,"GENERAL";"TAB3",#N/A,TRUE,"GENERAL";"TAB4",#N/A,TRUE,"GENERAL";"TAB5",#N/A,TRUE,"GENERAL"}</definedName>
    <definedName name="v_3" hidden="1">{"TAB1",#N/A,TRUE,"GENERAL";"TAB2",#N/A,TRUE,"GENERAL";"TAB3",#N/A,TRUE,"GENERAL";"TAB4",#N/A,TRUE,"GENERAL";"TAB5",#N/A,TRUE,"GENERAL"}</definedName>
    <definedName name="VA">'[50]VIGAS AEREAS'!$B$27:$G$33</definedName>
    <definedName name="VACON">'[50]VIGAS AEREAS'!$H$37:$H$60</definedName>
    <definedName name="VALDES">#REF!</definedName>
    <definedName name="VALNG">'[50]VIGAS AEREAS'!$K$37:$K$60</definedName>
    <definedName name="valor1">#REF!</definedName>
    <definedName name="valor2">#REF!</definedName>
    <definedName name="VALOR3">#REF!</definedName>
    <definedName name="VAML">'[50]VIGAS AEREAS'!$L$37:$L$60</definedName>
    <definedName name="vaquita" hidden="1">{"PRES REHAB ARM-PER POR ITEMS  KM A KM",#N/A,TRUE,"Rehabilitacion Arm-Per"}</definedName>
    <definedName name="vaquita_1" hidden="1">{"PRES REHAB ARM-PER POR ITEMS  KM A KM",#N/A,TRUE,"Rehabilitacion Arm-Per"}</definedName>
    <definedName name="vaquita_2" hidden="1">{"PRES REHAB ARM-PER POR ITEMS  KM A KM",#N/A,TRUE,"Rehabilitacion Arm-Per"}</definedName>
    <definedName name="vaquita_3" hidden="1">{"PRES REHAB ARM-PER POR ITEMS  KM A KM",#N/A,TRUE,"Rehabilitacion Arm-Per"}</definedName>
    <definedName name="Var">[7]Varios.!$E$1:$E$65536</definedName>
    <definedName name="vas">#REF!</definedName>
    <definedName name="vbvbvbvb" hidden="1">{"TAB1",#N/A,TRUE,"GENERAL";"TAB2",#N/A,TRUE,"GENERAL";"TAB3",#N/A,TRUE,"GENERAL";"TAB4",#N/A,TRUE,"GENERAL";"TAB5",#N/A,TRUE,"GENERAL"}</definedName>
    <definedName name="vbvbvbvb_1" hidden="1">{"TAB1",#N/A,TRUE,"GENERAL";"TAB2",#N/A,TRUE,"GENERAL";"TAB3",#N/A,TRUE,"GENERAL";"TAB4",#N/A,TRUE,"GENERAL";"TAB5",#N/A,TRUE,"GENERAL"}</definedName>
    <definedName name="vbvbvbvb_2" hidden="1">{"TAB1",#N/A,TRUE,"GENERAL";"TAB2",#N/A,TRUE,"GENERAL";"TAB3",#N/A,TRUE,"GENERAL";"TAB4",#N/A,TRUE,"GENERAL";"TAB5",#N/A,TRUE,"GENERAL"}</definedName>
    <definedName name="vbvbvbvb_3" hidden="1">{"TAB1",#N/A,TRUE,"GENERAL";"TAB2",#N/A,TRUE,"GENERAL";"TAB3",#N/A,TRUE,"GENERAL";"TAB4",#N/A,TRUE,"GENERAL";"TAB5",#N/A,TRUE,"GENERAL"}</definedName>
    <definedName name="VD">#REF!</definedName>
    <definedName name="vdfvuio" hidden="1">{"via1",#N/A,TRUE,"general";"via2",#N/A,TRUE,"general";"via3",#N/A,TRUE,"general"}</definedName>
    <definedName name="vdfvuio_1" hidden="1">{"via1",#N/A,TRUE,"general";"via2",#N/A,TRUE,"general";"via3",#N/A,TRUE,"general"}</definedName>
    <definedName name="vdfvuio_2" hidden="1">{"via1",#N/A,TRUE,"general";"via2",#N/A,TRUE,"general";"via3",#N/A,TRUE,"general"}</definedName>
    <definedName name="vdfvuio_3" hidden="1">{"via1",#N/A,TRUE,"general";"via2",#N/A,TRUE,"general";"via3",#N/A,TRUE,"general"}</definedName>
    <definedName name="vdsvnj" hidden="1">{"via1",#N/A,TRUE,"general";"via2",#N/A,TRUE,"general";"via3",#N/A,TRUE,"general"}</definedName>
    <definedName name="vdsvnj_1" hidden="1">{"via1",#N/A,TRUE,"general";"via2",#N/A,TRUE,"general";"via3",#N/A,TRUE,"general"}</definedName>
    <definedName name="vdsvnj_2" hidden="1">{"via1",#N/A,TRUE,"general";"via2",#N/A,TRUE,"general";"via3",#N/A,TRUE,"general"}</definedName>
    <definedName name="vdsvnj_3" hidden="1">{"via1",#N/A,TRUE,"general";"via2",#N/A,TRUE,"general";"via3",#N/A,TRUE,"general"}</definedName>
    <definedName name="VentaAiu">#REF!</definedName>
    <definedName name="Ventana_de_aluminio">'[12]LISTADO DE MATERIALES Y EQUIPOS'!$B$87</definedName>
    <definedName name="VENTANAS">#REF!</definedName>
    <definedName name="vfbgnhyt" hidden="1">{"via1",#N/A,TRUE,"general";"via2",#N/A,TRUE,"general";"via3",#N/A,TRUE,"general"}</definedName>
    <definedName name="vfbgnhyt_1" hidden="1">{"via1",#N/A,TRUE,"general";"via2",#N/A,TRUE,"general";"via3",#N/A,TRUE,"general"}</definedName>
    <definedName name="vfbgnhyt_2" hidden="1">{"via1",#N/A,TRUE,"general";"via2",#N/A,TRUE,"general";"via3",#N/A,TRUE,"general"}</definedName>
    <definedName name="vfbgnhyt_3" hidden="1">{"via1",#N/A,TRUE,"general";"via2",#N/A,TRUE,"general";"via3",#N/A,TRUE,"general"}</definedName>
    <definedName name="vfvdv" hidden="1">{"TAB1",#N/A,TRUE,"GENERAL";"TAB2",#N/A,TRUE,"GENERAL";"TAB3",#N/A,TRUE,"GENERAL";"TAB4",#N/A,TRUE,"GENERAL";"TAB5",#N/A,TRUE,"GENERAL"}</definedName>
    <definedName name="vfvdv_1" hidden="1">{"TAB1",#N/A,TRUE,"GENERAL";"TAB2",#N/A,TRUE,"GENERAL";"TAB3",#N/A,TRUE,"GENERAL";"TAB4",#N/A,TRUE,"GENERAL";"TAB5",#N/A,TRUE,"GENERAL"}</definedName>
    <definedName name="vfvdv_2" hidden="1">{"TAB1",#N/A,TRUE,"GENERAL";"TAB2",#N/A,TRUE,"GENERAL";"TAB3",#N/A,TRUE,"GENERAL";"TAB4",#N/A,TRUE,"GENERAL";"TAB5",#N/A,TRUE,"GENERAL"}</definedName>
    <definedName name="vfvdv_3" hidden="1">{"TAB1",#N/A,TRUE,"GENERAL";"TAB2",#N/A,TRUE,"GENERAL";"TAB3",#N/A,TRUE,"GENERAL";"TAB4",#N/A,TRUE,"GENERAL";"TAB5",#N/A,TRUE,"GENERAL"}</definedName>
    <definedName name="vfvf" hidden="1">{"TAB1",#N/A,TRUE,"GENERAL";"TAB2",#N/A,TRUE,"GENERAL";"TAB3",#N/A,TRUE,"GENERAL";"TAB4",#N/A,TRUE,"GENERAL";"TAB5",#N/A,TRUE,"GENERAL"}</definedName>
    <definedName name="vfvf_1" hidden="1">{"TAB1",#N/A,TRUE,"GENERAL";"TAB2",#N/A,TRUE,"GENERAL";"TAB3",#N/A,TRUE,"GENERAL";"TAB4",#N/A,TRUE,"GENERAL";"TAB5",#N/A,TRUE,"GENERAL"}</definedName>
    <definedName name="vfvf_2" hidden="1">{"TAB1",#N/A,TRUE,"GENERAL";"TAB2",#N/A,TRUE,"GENERAL";"TAB3",#N/A,TRUE,"GENERAL";"TAB4",#N/A,TRUE,"GENERAL";"TAB5",#N/A,TRUE,"GENERAL"}</definedName>
    <definedName name="vfvf_3" hidden="1">{"TAB1",#N/A,TRUE,"GENERAL";"TAB2",#N/A,TRUE,"GENERAL";"TAB3",#N/A,TRUE,"GENERAL";"TAB4",#N/A,TRUE,"GENERAL";"TAB5",#N/A,TRUE,"GENERAL"}</definedName>
    <definedName name="vibr">[8]PrecRec!$D$18</definedName>
    <definedName name="VIBRA">#REF!</definedName>
    <definedName name="VIBRADOR">[22]EQUIPO!$D$27</definedName>
    <definedName name="VIBRO">#REF!</definedName>
    <definedName name="vk" hidden="1">{"via1",#N/A,TRUE,"general";"via2",#N/A,TRUE,"general";"via3",#N/A,TRUE,"general"}</definedName>
    <definedName name="vk_1" hidden="1">{"via1",#N/A,TRUE,"general";"via2",#N/A,TRUE,"general";"via3",#N/A,TRUE,"general"}</definedName>
    <definedName name="vk_2" hidden="1">{"via1",#N/A,TRUE,"general";"via2",#N/A,TRUE,"general";"via3",#N/A,TRUE,"general"}</definedName>
    <definedName name="vk_3" hidden="1">{"via1",#N/A,TRUE,"general";"via2",#N/A,TRUE,"general";"via3",#N/A,TRUE,"general"}</definedName>
    <definedName name="vnbvxb" hidden="1">{"via1",#N/A,TRUE,"general";"via2",#N/A,TRUE,"general";"via3",#N/A,TRUE,"general"}</definedName>
    <definedName name="vnbvxb_1" hidden="1">{"via1",#N/A,TRUE,"general";"via2",#N/A,TRUE,"general";"via3",#N/A,TRUE,"general"}</definedName>
    <definedName name="vnbvxb_2" hidden="1">{"via1",#N/A,TRUE,"general";"via2",#N/A,TRUE,"general";"via3",#N/A,TRUE,"general"}</definedName>
    <definedName name="vnbvxb_3" hidden="1">{"via1",#N/A,TRUE,"general";"via2",#N/A,TRUE,"general";"via3",#N/A,TRUE,"general"}</definedName>
    <definedName name="VNVBN" hidden="1">{"TAB1",#N/A,TRUE,"GENERAL";"TAB2",#N/A,TRUE,"GENERAL";"TAB3",#N/A,TRUE,"GENERAL";"TAB4",#N/A,TRUE,"GENERAL";"TAB5",#N/A,TRUE,"GENERAL"}</definedName>
    <definedName name="VNVBN_1" hidden="1">{"TAB1",#N/A,TRUE,"GENERAL";"TAB2",#N/A,TRUE,"GENERAL";"TAB3",#N/A,TRUE,"GENERAL";"TAB4",#N/A,TRUE,"GENERAL";"TAB5",#N/A,TRUE,"GENERAL"}</definedName>
    <definedName name="VNVBN_2" hidden="1">{"TAB1",#N/A,TRUE,"GENERAL";"TAB2",#N/A,TRUE,"GENERAL";"TAB3",#N/A,TRUE,"GENERAL";"TAB4",#N/A,TRUE,"GENERAL";"TAB5",#N/A,TRUE,"GENERAL"}</definedName>
    <definedName name="VNVBN_3" hidden="1">{"TAB1",#N/A,TRUE,"GENERAL";"TAB2",#N/A,TRUE,"GENERAL";"TAB3",#N/A,TRUE,"GENERAL";"TAB4",#N/A,TRUE,"GENERAL";"TAB5",#N/A,TRUE,"GENERAL"}</definedName>
    <definedName name="vol">[8]PrecRec!$D$14</definedName>
    <definedName name="Volco">'[12]LISTADO DE MATERIALES Y EQUIPOS'!$B$42</definedName>
    <definedName name="volm3km">[8]PrecRec!$D$15</definedName>
    <definedName name="VOLQUETA">#REF!</definedName>
    <definedName name="vsdfj" hidden="1">{"via1",#N/A,TRUE,"general";"via2",#N/A,TRUE,"general";"via3",#N/A,TRUE,"general"}</definedName>
    <definedName name="vsdfj_1" hidden="1">{"via1",#N/A,TRUE,"general";"via2",#N/A,TRUE,"general";"via3",#N/A,TRUE,"general"}</definedName>
    <definedName name="vsdfj_2" hidden="1">{"via1",#N/A,TRUE,"general";"via2",#N/A,TRUE,"general";"via3",#N/A,TRUE,"general"}</definedName>
    <definedName name="vsdfj_3" hidden="1">{"via1",#N/A,TRUE,"general";"via2",#N/A,TRUE,"general";"via3",#N/A,TRUE,"general"}</definedName>
    <definedName name="vt" hidden="1">{"via1",#N/A,TRUE,"general";"via2",#N/A,TRUE,"general";"via3",#N/A,TRUE,"general"}</definedName>
    <definedName name="vt_1" hidden="1">{"via1",#N/A,TRUE,"general";"via2",#N/A,TRUE,"general";"via3",#N/A,TRUE,"general"}</definedName>
    <definedName name="vt_2" hidden="1">{"via1",#N/A,TRUE,"general";"via2",#N/A,TRUE,"general";"via3",#N/A,TRUE,"general"}</definedName>
    <definedName name="vt_3" hidden="1">{"via1",#N/A,TRUE,"general";"via2",#N/A,TRUE,"general";"via3",#N/A,TRUE,"general"}</definedName>
    <definedName name="vvcxv" hidden="1">{"TAB1",#N/A,TRUE,"GENERAL";"TAB2",#N/A,TRUE,"GENERAL";"TAB3",#N/A,TRUE,"GENERAL";"TAB4",#N/A,TRUE,"GENERAL";"TAB5",#N/A,TRUE,"GENERAL"}</definedName>
    <definedName name="vvcxv_1" hidden="1">{"TAB1",#N/A,TRUE,"GENERAL";"TAB2",#N/A,TRUE,"GENERAL";"TAB3",#N/A,TRUE,"GENERAL";"TAB4",#N/A,TRUE,"GENERAL";"TAB5",#N/A,TRUE,"GENERAL"}</definedName>
    <definedName name="vvcxv_2" hidden="1">{"TAB1",#N/A,TRUE,"GENERAL";"TAB2",#N/A,TRUE,"GENERAL";"TAB3",#N/A,TRUE,"GENERAL";"TAB4",#N/A,TRUE,"GENERAL";"TAB5",#N/A,TRUE,"GENERAL"}</definedName>
    <definedName name="vvcxv_3" hidden="1">{"TAB1",#N/A,TRUE,"GENERAL";"TAB2",#N/A,TRUE,"GENERAL";"TAB3",#N/A,TRUE,"GENERAL";"TAB4",#N/A,TRUE,"GENERAL";"TAB5",#N/A,TRUE,"GENERAL"}</definedName>
    <definedName name="VVV">#REF!</definedName>
    <definedName name="vvvvt" hidden="1">{"via1",#N/A,TRUE,"general";"via2",#N/A,TRUE,"general";"via3",#N/A,TRUE,"general"}</definedName>
    <definedName name="vvvvt_1" hidden="1">{"via1",#N/A,TRUE,"general";"via2",#N/A,TRUE,"general";"via3",#N/A,TRUE,"general"}</definedName>
    <definedName name="vvvvt_2" hidden="1">{"via1",#N/A,TRUE,"general";"via2",#N/A,TRUE,"general";"via3",#N/A,TRUE,"general"}</definedName>
    <definedName name="vvvvt_3" hidden="1">{"via1",#N/A,TRUE,"general";"via2",#N/A,TRUE,"general";"via3",#N/A,TRUE,"general"}</definedName>
    <definedName name="vvvvvvf" hidden="1">{"via1",#N/A,TRUE,"general";"via2",#N/A,TRUE,"general";"via3",#N/A,TRUE,"general"}</definedName>
    <definedName name="vvvvvvf_1" hidden="1">{"via1",#N/A,TRUE,"general";"via2",#N/A,TRUE,"general";"via3",#N/A,TRUE,"general"}</definedName>
    <definedName name="vvvvvvf_2" hidden="1">{"via1",#N/A,TRUE,"general";"via2",#N/A,TRUE,"general";"via3",#N/A,TRUE,"general"}</definedName>
    <definedName name="vvvvvvf_3" hidden="1">{"via1",#N/A,TRUE,"general";"via2",#N/A,TRUE,"general";"via3",#N/A,TRUE,"general"}</definedName>
    <definedName name="vy" hidden="1">{"TAB1",#N/A,TRUE,"GENERAL";"TAB2",#N/A,TRUE,"GENERAL";"TAB3",#N/A,TRUE,"GENERAL";"TAB4",#N/A,TRUE,"GENERAL";"TAB5",#N/A,TRUE,"GENERAL"}</definedName>
    <definedName name="vy_1" hidden="1">{"TAB1",#N/A,TRUE,"GENERAL";"TAB2",#N/A,TRUE,"GENERAL";"TAB3",#N/A,TRUE,"GENERAL";"TAB4",#N/A,TRUE,"GENERAL";"TAB5",#N/A,TRUE,"GENERAL"}</definedName>
    <definedName name="vy_2" hidden="1">{"TAB1",#N/A,TRUE,"GENERAL";"TAB2",#N/A,TRUE,"GENERAL";"TAB3",#N/A,TRUE,"GENERAL";"TAB4",#N/A,TRUE,"GENERAL";"TAB5",#N/A,TRUE,"GENERAL"}</definedName>
    <definedName name="vy_3" hidden="1">{"TAB1",#N/A,TRUE,"GENERAL";"TAB2",#N/A,TRUE,"GENERAL";"TAB3",#N/A,TRUE,"GENERAL";"TAB4",#N/A,TRUE,"GENERAL";"TAB5",#N/A,TRUE,"GENERAL"}</definedName>
    <definedName name="w2w2w" hidden="1">{"via1",#N/A,TRUE,"general";"via2",#N/A,TRUE,"general";"via3",#N/A,TRUE,"general"}</definedName>
    <definedName name="w2w2w_1" hidden="1">{"via1",#N/A,TRUE,"general";"via2",#N/A,TRUE,"general";"via3",#N/A,TRUE,"general"}</definedName>
    <definedName name="w2w2w_2" hidden="1">{"via1",#N/A,TRUE,"general";"via2",#N/A,TRUE,"general";"via3",#N/A,TRUE,"general"}</definedName>
    <definedName name="w2w2w_3" hidden="1">{"via1",#N/A,TRUE,"general";"via2",#N/A,TRUE,"general";"via3",#N/A,TRUE,"general"}</definedName>
    <definedName name="WDFSDF">'[18]Res-Accide-10'!#REF!</definedName>
    <definedName name="WEERTEG">#REF!</definedName>
    <definedName name="WEFWE">'[18]Res-Accide-10'!#REF!</definedName>
    <definedName name="WER">'[18]Res-Accide-10'!$S$2:$S$7</definedName>
    <definedName name="werew" hidden="1">{"TAB1",#N/A,TRUE,"GENERAL";"TAB2",#N/A,TRUE,"GENERAL";"TAB3",#N/A,TRUE,"GENERAL";"TAB4",#N/A,TRUE,"GENERAL";"TAB5",#N/A,TRUE,"GENERAL"}</definedName>
    <definedName name="werew_1" hidden="1">{"TAB1",#N/A,TRUE,"GENERAL";"TAB2",#N/A,TRUE,"GENERAL";"TAB3",#N/A,TRUE,"GENERAL";"TAB4",#N/A,TRUE,"GENERAL";"TAB5",#N/A,TRUE,"GENERAL"}</definedName>
    <definedName name="werew_2" hidden="1">{"TAB1",#N/A,TRUE,"GENERAL";"TAB2",#N/A,TRUE,"GENERAL";"TAB3",#N/A,TRUE,"GENERAL";"TAB4",#N/A,TRUE,"GENERAL";"TAB5",#N/A,TRUE,"GENERAL"}</definedName>
    <definedName name="werew_3" hidden="1">{"TAB1",#N/A,TRUE,"GENERAL";"TAB2",#N/A,TRUE,"GENERAL";"TAB3",#N/A,TRUE,"GENERAL";"TAB4",#N/A,TRUE,"GENERAL";"TAB5",#N/A,TRUE,"GENERAL"}</definedName>
    <definedName name="WEREWR" hidden="1">{"via1",#N/A,TRUE,"general";"via2",#N/A,TRUE,"general";"via3",#N/A,TRUE,"general"}</definedName>
    <definedName name="WEREWR_1" hidden="1">{"via1",#N/A,TRUE,"general";"via2",#N/A,TRUE,"general";"via3",#N/A,TRUE,"general"}</definedName>
    <definedName name="WEREWR_2" hidden="1">{"via1",#N/A,TRUE,"general";"via2",#N/A,TRUE,"general";"via3",#N/A,TRUE,"general"}</definedName>
    <definedName name="WEREWR_3" hidden="1">{"via1",#N/A,TRUE,"general";"via2",#N/A,TRUE,"general";"via3",#N/A,TRUE,"general"}</definedName>
    <definedName name="werfdsf" hidden="1">{"TAB1",#N/A,TRUE,"GENERAL";"TAB2",#N/A,TRUE,"GENERAL";"TAB3",#N/A,TRUE,"GENERAL";"TAB4",#N/A,TRUE,"GENERAL";"TAB5",#N/A,TRUE,"GENERAL"}</definedName>
    <definedName name="werfdsf_1" hidden="1">{"TAB1",#N/A,TRUE,"GENERAL";"TAB2",#N/A,TRUE,"GENERAL";"TAB3",#N/A,TRUE,"GENERAL";"TAB4",#N/A,TRUE,"GENERAL";"TAB5",#N/A,TRUE,"GENERAL"}</definedName>
    <definedName name="werfdsf_2" hidden="1">{"TAB1",#N/A,TRUE,"GENERAL";"TAB2",#N/A,TRUE,"GENERAL";"TAB3",#N/A,TRUE,"GENERAL";"TAB4",#N/A,TRUE,"GENERAL";"TAB5",#N/A,TRUE,"GENERAL"}</definedName>
    <definedName name="werfdsf_3" hidden="1">{"TAB1",#N/A,TRUE,"GENERAL";"TAB2",#N/A,TRUE,"GENERAL";"TAB3",#N/A,TRUE,"GENERAL";"TAB4",#N/A,TRUE,"GENERAL";"TAB5",#N/A,TRUE,"GENERAL"}</definedName>
    <definedName name="werh" hidden="1">{"via1",#N/A,TRUE,"general";"via2",#N/A,TRUE,"general";"via3",#N/A,TRUE,"general"}</definedName>
    <definedName name="werh_1" hidden="1">{"via1",#N/A,TRUE,"general";"via2",#N/A,TRUE,"general";"via3",#N/A,TRUE,"general"}</definedName>
    <definedName name="werh_2" hidden="1">{"via1",#N/A,TRUE,"general";"via2",#N/A,TRUE,"general";"via3",#N/A,TRUE,"general"}</definedName>
    <definedName name="werh_3" hidden="1">{"via1",#N/A,TRUE,"general";"via2",#N/A,TRUE,"general";"via3",#N/A,TRUE,"general"}</definedName>
    <definedName name="wersfdfrguyo" hidden="1">{"via1",#N/A,TRUE,"general";"via2",#N/A,TRUE,"general";"via3",#N/A,TRUE,"general"}</definedName>
    <definedName name="wersfdfrguyo_1" hidden="1">{"via1",#N/A,TRUE,"general";"via2",#N/A,TRUE,"general";"via3",#N/A,TRUE,"general"}</definedName>
    <definedName name="wersfdfrguyo_2" hidden="1">{"via1",#N/A,TRUE,"general";"via2",#N/A,TRUE,"general";"via3",#N/A,TRUE,"general"}</definedName>
    <definedName name="wersfdfrguyo_3" hidden="1">{"via1",#N/A,TRUE,"general";"via2",#N/A,TRUE,"general";"via3",#N/A,TRUE,"general"}</definedName>
    <definedName name="werwr" hidden="1">{"via1",#N/A,TRUE,"general";"via2",#N/A,TRUE,"general";"via3",#N/A,TRUE,"general"}</definedName>
    <definedName name="werwr_1" hidden="1">{"via1",#N/A,TRUE,"general";"via2",#N/A,TRUE,"general";"via3",#N/A,TRUE,"general"}</definedName>
    <definedName name="werwr_2" hidden="1">{"via1",#N/A,TRUE,"general";"via2",#N/A,TRUE,"general";"via3",#N/A,TRUE,"general"}</definedName>
    <definedName name="werwr_3" hidden="1">{"via1",#N/A,TRUE,"general";"via2",#N/A,TRUE,"general";"via3",#N/A,TRUE,"general"}</definedName>
    <definedName name="WERWVN" hidden="1">{"TAB1",#N/A,TRUE,"GENERAL";"TAB2",#N/A,TRUE,"GENERAL";"TAB3",#N/A,TRUE,"GENERAL";"TAB4",#N/A,TRUE,"GENERAL";"TAB5",#N/A,TRUE,"GENERAL"}</definedName>
    <definedName name="WERWVN_1" hidden="1">{"TAB1",#N/A,TRUE,"GENERAL";"TAB2",#N/A,TRUE,"GENERAL";"TAB3",#N/A,TRUE,"GENERAL";"TAB4",#N/A,TRUE,"GENERAL";"TAB5",#N/A,TRUE,"GENERAL"}</definedName>
    <definedName name="WERWVN_2" hidden="1">{"TAB1",#N/A,TRUE,"GENERAL";"TAB2",#N/A,TRUE,"GENERAL";"TAB3",#N/A,TRUE,"GENERAL";"TAB4",#N/A,TRUE,"GENERAL";"TAB5",#N/A,TRUE,"GENERAL"}</definedName>
    <definedName name="WERWVN_3" hidden="1">{"TAB1",#N/A,TRUE,"GENERAL";"TAB2",#N/A,TRUE,"GENERAL";"TAB3",#N/A,TRUE,"GENERAL";"TAB4",#N/A,TRUE,"GENERAL";"TAB5",#N/A,TRUE,"GENERAL"}</definedName>
    <definedName name="wetrew" hidden="1">{"via1",#N/A,TRUE,"general";"via2",#N/A,TRUE,"general";"via3",#N/A,TRUE,"general"}</definedName>
    <definedName name="wetrew_1" hidden="1">{"via1",#N/A,TRUE,"general";"via2",#N/A,TRUE,"general";"via3",#N/A,TRUE,"general"}</definedName>
    <definedName name="wetrew_2" hidden="1">{"via1",#N/A,TRUE,"general";"via2",#N/A,TRUE,"general";"via3",#N/A,TRUE,"general"}</definedName>
    <definedName name="wetrew_3" hidden="1">{"via1",#N/A,TRUE,"general";"via2",#N/A,TRUE,"general";"via3",#N/A,TRUE,"general"}</definedName>
    <definedName name="wettt" hidden="1">{"via1",#N/A,TRUE,"general";"via2",#N/A,TRUE,"general";"via3",#N/A,TRUE,"general"}</definedName>
    <definedName name="wettt_1" hidden="1">{"via1",#N/A,TRUE,"general";"via2",#N/A,TRUE,"general";"via3",#N/A,TRUE,"general"}</definedName>
    <definedName name="wettt_2" hidden="1">{"via1",#N/A,TRUE,"general";"via2",#N/A,TRUE,"general";"via3",#N/A,TRUE,"general"}</definedName>
    <definedName name="wettt_3" hidden="1">{"via1",#N/A,TRUE,"general";"via2",#N/A,TRUE,"general";"via3",#N/A,TRUE,"general"}</definedName>
    <definedName name="wetwretd" hidden="1">{"via1",#N/A,TRUE,"general";"via2",#N/A,TRUE,"general";"via3",#N/A,TRUE,"general"}</definedName>
    <definedName name="wetwretd_1" hidden="1">{"via1",#N/A,TRUE,"general";"via2",#N/A,TRUE,"general";"via3",#N/A,TRUE,"general"}</definedName>
    <definedName name="wetwretd_2" hidden="1">{"via1",#N/A,TRUE,"general";"via2",#N/A,TRUE,"general";"via3",#N/A,TRUE,"general"}</definedName>
    <definedName name="wetwretd_3" hidden="1">{"via1",#N/A,TRUE,"general";"via2",#N/A,TRUE,"general";"via3",#N/A,TRUE,"general"}</definedName>
    <definedName name="wew" hidden="1">{"via1",#N/A,TRUE,"general";"via2",#N/A,TRUE,"general";"via3",#N/A,TRUE,"general"}</definedName>
    <definedName name="wew_1" hidden="1">{"via1",#N/A,TRUE,"general";"via2",#N/A,TRUE,"general";"via3",#N/A,TRUE,"general"}</definedName>
    <definedName name="wew_2" hidden="1">{"via1",#N/A,TRUE,"general";"via2",#N/A,TRUE,"general";"via3",#N/A,TRUE,"general"}</definedName>
    <definedName name="wew_3" hidden="1">{"via1",#N/A,TRUE,"general";"via2",#N/A,TRUE,"general";"via3",#N/A,TRUE,"general"}</definedName>
    <definedName name="wffag" hidden="1">{"via1",#N/A,TRUE,"general";"via2",#N/A,TRUE,"general";"via3",#N/A,TRUE,"general"}</definedName>
    <definedName name="wffag_1" hidden="1">{"via1",#N/A,TRUE,"general";"via2",#N/A,TRUE,"general";"via3",#N/A,TRUE,"general"}</definedName>
    <definedName name="wffag_2" hidden="1">{"via1",#N/A,TRUE,"general";"via2",#N/A,TRUE,"general";"via3",#N/A,TRUE,"general"}</definedName>
    <definedName name="wffag_3" hidden="1">{"via1",#N/A,TRUE,"general";"via2",#N/A,TRUE,"general";"via3",#N/A,TRUE,"general"}</definedName>
    <definedName name="WILSON">'[18]Res-Accide-10'!#REF!</definedName>
    <definedName name="wlkfaopodhwpuh">[1]INSUMOS!#REF!</definedName>
    <definedName name="WQEEWQ" hidden="1">{"TAB1",#N/A,TRUE,"GENERAL";"TAB2",#N/A,TRUE,"GENERAL";"TAB3",#N/A,TRUE,"GENERAL";"TAB4",#N/A,TRUE,"GENERAL";"TAB5",#N/A,TRUE,"GENERAL"}</definedName>
    <definedName name="WQEEWQ_1" hidden="1">{"TAB1",#N/A,TRUE,"GENERAL";"TAB2",#N/A,TRUE,"GENERAL";"TAB3",#N/A,TRUE,"GENERAL";"TAB4",#N/A,TRUE,"GENERAL";"TAB5",#N/A,TRUE,"GENERAL"}</definedName>
    <definedName name="WQEEWQ_2" hidden="1">{"TAB1",#N/A,TRUE,"GENERAL";"TAB2",#N/A,TRUE,"GENERAL";"TAB3",#N/A,TRUE,"GENERAL";"TAB4",#N/A,TRUE,"GENERAL";"TAB5",#N/A,TRUE,"GENERAL"}</definedName>
    <definedName name="WQEEWQ_3" hidden="1">{"TAB1",#N/A,TRUE,"GENERAL";"TAB2",#N/A,TRUE,"GENERAL";"TAB3",#N/A,TRUE,"GENERAL";"TAB4",#N/A,TRUE,"GENERAL";"TAB5",#N/A,TRUE,"GENERAL"}</definedName>
    <definedName name="wrn.ESTADO._.REHABILITACION." hidden="1">{"PRES REHAB ARM-PER POR ITEMS  KM A KM",#N/A,TRUE,"Rehabilitacion Arm-Per"}</definedName>
    <definedName name="wrn.ESTADO._.REHABILITACION._1" hidden="1">{"PRES REHAB ARM-PER POR ITEMS  KM A KM",#N/A,TRUE,"Rehabilitacion Arm-Per"}</definedName>
    <definedName name="wrn.ESTADO._.REHABILITACION._2" hidden="1">{"PRES REHAB ARM-PER POR ITEMS  KM A KM",#N/A,TRUE,"Rehabilitacion Arm-Per"}</definedName>
    <definedName name="wrn.ESTADO._.REHABILITACION._3" hidden="1">{"PRES REHAB ARM-PER POR ITEMS  KM A KM",#N/A,TRUE,"Rehabilitacion Arm-Per"}</definedName>
    <definedName name="wrn.formu." hidden="1">{"VIA1",#N/A,TRUE,"formul";"VIA2",#N/A,TRUE,"formul";"VIA3",#N/A,TRUE,"formul"}</definedName>
    <definedName name="wrn.formu._1" hidden="1">{"VIA1",#N/A,TRUE,"formul";"VIA2",#N/A,TRUE,"formul";"VIA3",#N/A,TRUE,"formul"}</definedName>
    <definedName name="wrn.formu._1_1" hidden="1">{"VIA1",#N/A,TRUE,"formul";"VIA2",#N/A,TRUE,"formul";"VIA3",#N/A,TRUE,"formul"}</definedName>
    <definedName name="wrn.formu._1_1_1" hidden="1">{"VIA1",#N/A,TRUE,"formul";"VIA2",#N/A,TRUE,"formul";"VIA3",#N/A,TRUE,"formul"}</definedName>
    <definedName name="wrn.formu._1_1_1_1" hidden="1">{"VIA1",#N/A,TRUE,"formul";"VIA2",#N/A,TRUE,"formul";"VIA3",#N/A,TRUE,"formul"}</definedName>
    <definedName name="wrn.formu._1_1_1_2" hidden="1">{"VIA1",#N/A,TRUE,"formul";"VIA2",#N/A,TRUE,"formul";"VIA3",#N/A,TRUE,"formul"}</definedName>
    <definedName name="wrn.formu._1_1_1_3" hidden="1">{"VIA1",#N/A,TRUE,"formul";"VIA2",#N/A,TRUE,"formul";"VIA3",#N/A,TRUE,"formul"}</definedName>
    <definedName name="wrn.formu._1_1_2" hidden="1">{"VIA1",#N/A,TRUE,"formul";"VIA2",#N/A,TRUE,"formul";"VIA3",#N/A,TRUE,"formul"}</definedName>
    <definedName name="wrn.formu._1_1_2_1" hidden="1">{"VIA1",#N/A,TRUE,"formul";"VIA2",#N/A,TRUE,"formul";"VIA3",#N/A,TRUE,"formul"}</definedName>
    <definedName name="wrn.formu._1_1_2_2" hidden="1">{"VIA1",#N/A,TRUE,"formul";"VIA2",#N/A,TRUE,"formul";"VIA3",#N/A,TRUE,"formul"}</definedName>
    <definedName name="wrn.formu._1_1_2_3" hidden="1">{"VIA1",#N/A,TRUE,"formul";"VIA2",#N/A,TRUE,"formul";"VIA3",#N/A,TRUE,"formul"}</definedName>
    <definedName name="wrn.formu._1_1_3" hidden="1">{"VIA1",#N/A,TRUE,"formul";"VIA2",#N/A,TRUE,"formul";"VIA3",#N/A,TRUE,"formul"}</definedName>
    <definedName name="wrn.formu._1_1_4" hidden="1">{"VIA1",#N/A,TRUE,"formul";"VIA2",#N/A,TRUE,"formul";"VIA3",#N/A,TRUE,"formul"}</definedName>
    <definedName name="wrn.formu._1_1_5" hidden="1">{"VIA1",#N/A,TRUE,"formul";"VIA2",#N/A,TRUE,"formul";"VIA3",#N/A,TRUE,"formul"}</definedName>
    <definedName name="wrn.formu._1_2" hidden="1">{"VIA1",#N/A,TRUE,"formul";"VIA2",#N/A,TRUE,"formul";"VIA3",#N/A,TRUE,"formul"}</definedName>
    <definedName name="wrn.formu._1_2_1" hidden="1">{"VIA1",#N/A,TRUE,"formul";"VIA2",#N/A,TRUE,"formul";"VIA3",#N/A,TRUE,"formul"}</definedName>
    <definedName name="wrn.formu._1_2_2" hidden="1">{"VIA1",#N/A,TRUE,"formul";"VIA2",#N/A,TRUE,"formul";"VIA3",#N/A,TRUE,"formul"}</definedName>
    <definedName name="wrn.formu._1_2_3" hidden="1">{"VIA1",#N/A,TRUE,"formul";"VIA2",#N/A,TRUE,"formul";"VIA3",#N/A,TRUE,"formul"}</definedName>
    <definedName name="wrn.formu._1_3" hidden="1">{"VIA1",#N/A,TRUE,"formul";"VIA2",#N/A,TRUE,"formul";"VIA3",#N/A,TRUE,"formul"}</definedName>
    <definedName name="wrn.formu._1_3_1" hidden="1">{"VIA1",#N/A,TRUE,"formul";"VIA2",#N/A,TRUE,"formul";"VIA3",#N/A,TRUE,"formul"}</definedName>
    <definedName name="wrn.formu._1_3_2" hidden="1">{"VIA1",#N/A,TRUE,"formul";"VIA2",#N/A,TRUE,"formul";"VIA3",#N/A,TRUE,"formul"}</definedName>
    <definedName name="wrn.formu._1_3_3" hidden="1">{"VIA1",#N/A,TRUE,"formul";"VIA2",#N/A,TRUE,"formul";"VIA3",#N/A,TRUE,"formul"}</definedName>
    <definedName name="wrn.formu._1_4" hidden="1">{"VIA1",#N/A,TRUE,"formul";"VIA2",#N/A,TRUE,"formul";"VIA3",#N/A,TRUE,"formul"}</definedName>
    <definedName name="wrn.formu._1_5" hidden="1">{"VIA1",#N/A,TRUE,"formul";"VIA2",#N/A,TRUE,"formul";"VIA3",#N/A,TRUE,"formul"}</definedName>
    <definedName name="wrn.formu._2" hidden="1">{"VIA1",#N/A,TRUE,"formul";"VIA2",#N/A,TRUE,"formul";"VIA3",#N/A,TRUE,"formul"}</definedName>
    <definedName name="wrn.formu._2_1" hidden="1">{"VIA1",#N/A,TRUE,"formul";"VIA2",#N/A,TRUE,"formul";"VIA3",#N/A,TRUE,"formul"}</definedName>
    <definedName name="wrn.formu._2_1_1" hidden="1">{"VIA1",#N/A,TRUE,"formul";"VIA2",#N/A,TRUE,"formul";"VIA3",#N/A,TRUE,"formul"}</definedName>
    <definedName name="wrn.formu._2_1_2" hidden="1">{"VIA1",#N/A,TRUE,"formul";"VIA2",#N/A,TRUE,"formul";"VIA3",#N/A,TRUE,"formul"}</definedName>
    <definedName name="wrn.formu._2_1_3" hidden="1">{"VIA1",#N/A,TRUE,"formul";"VIA2",#N/A,TRUE,"formul";"VIA3",#N/A,TRUE,"formul"}</definedName>
    <definedName name="wrn.formu._2_2" hidden="1">{"VIA1",#N/A,TRUE,"formul";"VIA2",#N/A,TRUE,"formul";"VIA3",#N/A,TRUE,"formul"}</definedName>
    <definedName name="wrn.formu._2_2_1" hidden="1">{"VIA1",#N/A,TRUE,"formul";"VIA2",#N/A,TRUE,"formul";"VIA3",#N/A,TRUE,"formul"}</definedName>
    <definedName name="wrn.formu._2_2_2" hidden="1">{"VIA1",#N/A,TRUE,"formul";"VIA2",#N/A,TRUE,"formul";"VIA3",#N/A,TRUE,"formul"}</definedName>
    <definedName name="wrn.formu._2_2_3" hidden="1">{"VIA1",#N/A,TRUE,"formul";"VIA2",#N/A,TRUE,"formul";"VIA3",#N/A,TRUE,"formul"}</definedName>
    <definedName name="wrn.formu._2_3" hidden="1">{"VIA1",#N/A,TRUE,"formul";"VIA2",#N/A,TRUE,"formul";"VIA3",#N/A,TRUE,"formul"}</definedName>
    <definedName name="wrn.formu._2_4" hidden="1">{"VIA1",#N/A,TRUE,"formul";"VIA2",#N/A,TRUE,"formul";"VIA3",#N/A,TRUE,"formul"}</definedName>
    <definedName name="wrn.formu._2_5" hidden="1">{"VIA1",#N/A,TRUE,"formul";"VIA2",#N/A,TRUE,"formul";"VIA3",#N/A,TRUE,"formul"}</definedName>
    <definedName name="wrn.formu._3" hidden="1">{"VIA1",#N/A,TRUE,"formul";"VIA2",#N/A,TRUE,"formul";"VIA3",#N/A,TRUE,"formul"}</definedName>
    <definedName name="wrn.formu._3_1" hidden="1">{"VIA1",#N/A,TRUE,"formul";"VIA2",#N/A,TRUE,"formul";"VIA3",#N/A,TRUE,"formul"}</definedName>
    <definedName name="wrn.formu._3_2" hidden="1">{"VIA1",#N/A,TRUE,"formul";"VIA2",#N/A,TRUE,"formul";"VIA3",#N/A,TRUE,"formul"}</definedName>
    <definedName name="wrn.formu._3_3" hidden="1">{"VIA1",#N/A,TRUE,"formul";"VIA2",#N/A,TRUE,"formul";"VIA3",#N/A,TRUE,"formul"}</definedName>
    <definedName name="wrn.formu._4" hidden="1">{"VIA1",#N/A,TRUE,"formul";"VIA2",#N/A,TRUE,"formul";"VIA3",#N/A,TRUE,"formul"}</definedName>
    <definedName name="wrn.formu._4_1" hidden="1">{"VIA1",#N/A,TRUE,"formul";"VIA2",#N/A,TRUE,"formul";"VIA3",#N/A,TRUE,"formul"}</definedName>
    <definedName name="wrn.formu._4_2" hidden="1">{"VIA1",#N/A,TRUE,"formul";"VIA2",#N/A,TRUE,"formul";"VIA3",#N/A,TRUE,"formul"}</definedName>
    <definedName name="wrn.formu._4_3" hidden="1">{"VIA1",#N/A,TRUE,"formul";"VIA2",#N/A,TRUE,"formul";"VIA3",#N/A,TRUE,"formul"}</definedName>
    <definedName name="wrn.formu._5" hidden="1">{"VIA1",#N/A,TRUE,"formul";"VIA2",#N/A,TRUE,"formul";"VIA3",#N/A,TRUE,"formul"}</definedName>
    <definedName name="wrn.GENERAL." hidden="1">{"TAB1",#N/A,TRUE,"GENERAL";"TAB2",#N/A,TRUE,"GENERAL";"TAB3",#N/A,TRUE,"GENERAL";"TAB4",#N/A,TRUE,"GENERAL";"TAB5",#N/A,TRUE,"GENERAL"}</definedName>
    <definedName name="wrn.GENERAL._1" hidden="1">{"TAB1",#N/A,TRUE,"GENERAL";"TAB2",#N/A,TRUE,"GENERAL";"TAB3",#N/A,TRUE,"GENERAL";"TAB4",#N/A,TRUE,"GENERAL";"TAB5",#N/A,TRUE,"GENERAL"}</definedName>
    <definedName name="wrn.GENERAL._1_1" hidden="1">{"TAB1",#N/A,TRUE,"GENERAL";"TAB2",#N/A,TRUE,"GENERAL";"TAB3",#N/A,TRUE,"GENERAL";"TAB4",#N/A,TRUE,"GENERAL";"TAB5",#N/A,TRUE,"GENERAL"}</definedName>
    <definedName name="wrn.GENERAL._1_1_1" hidden="1">{"TAB1",#N/A,TRUE,"GENERAL";"TAB2",#N/A,TRUE,"GENERAL";"TAB3",#N/A,TRUE,"GENERAL";"TAB4",#N/A,TRUE,"GENERAL";"TAB5",#N/A,TRUE,"GENERAL"}</definedName>
    <definedName name="wrn.GENERAL._1_1_1_1" hidden="1">{"TAB1",#N/A,TRUE,"GENERAL";"TAB2",#N/A,TRUE,"GENERAL";"TAB3",#N/A,TRUE,"GENERAL";"TAB4",#N/A,TRUE,"GENERAL";"TAB5",#N/A,TRUE,"GENERAL"}</definedName>
    <definedName name="wrn.GENERAL._1_1_1_2" hidden="1">{"TAB1",#N/A,TRUE,"GENERAL";"TAB2",#N/A,TRUE,"GENERAL";"TAB3",#N/A,TRUE,"GENERAL";"TAB4",#N/A,TRUE,"GENERAL";"TAB5",#N/A,TRUE,"GENERAL"}</definedName>
    <definedName name="wrn.GENERAL._1_1_1_3" hidden="1">{"TAB1",#N/A,TRUE,"GENERAL";"TAB2",#N/A,TRUE,"GENERAL";"TAB3",#N/A,TRUE,"GENERAL";"TAB4",#N/A,TRUE,"GENERAL";"TAB5",#N/A,TRUE,"GENERAL"}</definedName>
    <definedName name="wrn.GENERAL._1_1_2" hidden="1">{"TAB1",#N/A,TRUE,"GENERAL";"TAB2",#N/A,TRUE,"GENERAL";"TAB3",#N/A,TRUE,"GENERAL";"TAB4",#N/A,TRUE,"GENERAL";"TAB5",#N/A,TRUE,"GENERAL"}</definedName>
    <definedName name="wrn.GENERAL._1_1_2_1" hidden="1">{"TAB1",#N/A,TRUE,"GENERAL";"TAB2",#N/A,TRUE,"GENERAL";"TAB3",#N/A,TRUE,"GENERAL";"TAB4",#N/A,TRUE,"GENERAL";"TAB5",#N/A,TRUE,"GENERAL"}</definedName>
    <definedName name="wrn.GENERAL._1_1_2_2" hidden="1">{"TAB1",#N/A,TRUE,"GENERAL";"TAB2",#N/A,TRUE,"GENERAL";"TAB3",#N/A,TRUE,"GENERAL";"TAB4",#N/A,TRUE,"GENERAL";"TAB5",#N/A,TRUE,"GENERAL"}</definedName>
    <definedName name="wrn.GENERAL._1_1_2_3" hidden="1">{"TAB1",#N/A,TRUE,"GENERAL";"TAB2",#N/A,TRUE,"GENERAL";"TAB3",#N/A,TRUE,"GENERAL";"TAB4",#N/A,TRUE,"GENERAL";"TAB5",#N/A,TRUE,"GENERAL"}</definedName>
    <definedName name="wrn.GENERAL._1_1_3" hidden="1">{"TAB1",#N/A,TRUE,"GENERAL";"TAB2",#N/A,TRUE,"GENERAL";"TAB3",#N/A,TRUE,"GENERAL";"TAB4",#N/A,TRUE,"GENERAL";"TAB5",#N/A,TRUE,"GENERAL"}</definedName>
    <definedName name="wrn.GENERAL._1_1_4" hidden="1">{"TAB1",#N/A,TRUE,"GENERAL";"TAB2",#N/A,TRUE,"GENERAL";"TAB3",#N/A,TRUE,"GENERAL";"TAB4",#N/A,TRUE,"GENERAL";"TAB5",#N/A,TRUE,"GENERAL"}</definedName>
    <definedName name="wrn.GENERAL._1_1_5" hidden="1">{"TAB1",#N/A,TRUE,"GENERAL";"TAB2",#N/A,TRUE,"GENERAL";"TAB3",#N/A,TRUE,"GENERAL";"TAB4",#N/A,TRUE,"GENERAL";"TAB5",#N/A,TRUE,"GENERAL"}</definedName>
    <definedName name="wrn.GENERAL._1_2" hidden="1">{"TAB1",#N/A,TRUE,"GENERAL";"TAB2",#N/A,TRUE,"GENERAL";"TAB3",#N/A,TRUE,"GENERAL";"TAB4",#N/A,TRUE,"GENERAL";"TAB5",#N/A,TRUE,"GENERAL"}</definedName>
    <definedName name="wrn.GENERAL._1_2_1" hidden="1">{"TAB1",#N/A,TRUE,"GENERAL";"TAB2",#N/A,TRUE,"GENERAL";"TAB3",#N/A,TRUE,"GENERAL";"TAB4",#N/A,TRUE,"GENERAL";"TAB5",#N/A,TRUE,"GENERAL"}</definedName>
    <definedName name="wrn.GENERAL._1_2_2" hidden="1">{"TAB1",#N/A,TRUE,"GENERAL";"TAB2",#N/A,TRUE,"GENERAL";"TAB3",#N/A,TRUE,"GENERAL";"TAB4",#N/A,TRUE,"GENERAL";"TAB5",#N/A,TRUE,"GENERAL"}</definedName>
    <definedName name="wrn.GENERAL._1_2_3" hidden="1">{"TAB1",#N/A,TRUE,"GENERAL";"TAB2",#N/A,TRUE,"GENERAL";"TAB3",#N/A,TRUE,"GENERAL";"TAB4",#N/A,TRUE,"GENERAL";"TAB5",#N/A,TRUE,"GENERAL"}</definedName>
    <definedName name="wrn.GENERAL._1_3" hidden="1">{"TAB1",#N/A,TRUE,"GENERAL";"TAB2",#N/A,TRUE,"GENERAL";"TAB3",#N/A,TRUE,"GENERAL";"TAB4",#N/A,TRUE,"GENERAL";"TAB5",#N/A,TRUE,"GENERAL"}</definedName>
    <definedName name="wrn.GENERAL._1_3_1" hidden="1">{"TAB1",#N/A,TRUE,"GENERAL";"TAB2",#N/A,TRUE,"GENERAL";"TAB3",#N/A,TRUE,"GENERAL";"TAB4",#N/A,TRUE,"GENERAL";"TAB5",#N/A,TRUE,"GENERAL"}</definedName>
    <definedName name="wrn.GENERAL._1_3_2" hidden="1">{"TAB1",#N/A,TRUE,"GENERAL";"TAB2",#N/A,TRUE,"GENERAL";"TAB3",#N/A,TRUE,"GENERAL";"TAB4",#N/A,TRUE,"GENERAL";"TAB5",#N/A,TRUE,"GENERAL"}</definedName>
    <definedName name="wrn.GENERAL._1_3_3" hidden="1">{"TAB1",#N/A,TRUE,"GENERAL";"TAB2",#N/A,TRUE,"GENERAL";"TAB3",#N/A,TRUE,"GENERAL";"TAB4",#N/A,TRUE,"GENERAL";"TAB5",#N/A,TRUE,"GENERAL"}</definedName>
    <definedName name="wrn.GENERAL._1_4" hidden="1">{"TAB1",#N/A,TRUE,"GENERAL";"TAB2",#N/A,TRUE,"GENERAL";"TAB3",#N/A,TRUE,"GENERAL";"TAB4",#N/A,TRUE,"GENERAL";"TAB5",#N/A,TRUE,"GENERAL"}</definedName>
    <definedName name="wrn.GENERAL._1_5" hidden="1">{"TAB1",#N/A,TRUE,"GENERAL";"TAB2",#N/A,TRUE,"GENERAL";"TAB3",#N/A,TRUE,"GENERAL";"TAB4",#N/A,TRUE,"GENERAL";"TAB5",#N/A,TRUE,"GENERAL"}</definedName>
    <definedName name="wrn.GENERAL._2" hidden="1">{"TAB1",#N/A,TRUE,"GENERAL";"TAB2",#N/A,TRUE,"GENERAL";"TAB3",#N/A,TRUE,"GENERAL";"TAB4",#N/A,TRUE,"GENERAL";"TAB5",#N/A,TRUE,"GENERAL"}</definedName>
    <definedName name="wrn.GENERAL._2_1" hidden="1">{"TAB1",#N/A,TRUE,"GENERAL";"TAB2",#N/A,TRUE,"GENERAL";"TAB3",#N/A,TRUE,"GENERAL";"TAB4",#N/A,TRUE,"GENERAL";"TAB5",#N/A,TRUE,"GENERAL"}</definedName>
    <definedName name="wrn.GENERAL._2_1_1" hidden="1">{"TAB1",#N/A,TRUE,"GENERAL";"TAB2",#N/A,TRUE,"GENERAL";"TAB3",#N/A,TRUE,"GENERAL";"TAB4",#N/A,TRUE,"GENERAL";"TAB5",#N/A,TRUE,"GENERAL"}</definedName>
    <definedName name="wrn.GENERAL._2_1_2" hidden="1">{"TAB1",#N/A,TRUE,"GENERAL";"TAB2",#N/A,TRUE,"GENERAL";"TAB3",#N/A,TRUE,"GENERAL";"TAB4",#N/A,TRUE,"GENERAL";"TAB5",#N/A,TRUE,"GENERAL"}</definedName>
    <definedName name="wrn.GENERAL._2_1_3" hidden="1">{"TAB1",#N/A,TRUE,"GENERAL";"TAB2",#N/A,TRUE,"GENERAL";"TAB3",#N/A,TRUE,"GENERAL";"TAB4",#N/A,TRUE,"GENERAL";"TAB5",#N/A,TRUE,"GENERAL"}</definedName>
    <definedName name="wrn.GENERAL._2_2" hidden="1">{"TAB1",#N/A,TRUE,"GENERAL";"TAB2",#N/A,TRUE,"GENERAL";"TAB3",#N/A,TRUE,"GENERAL";"TAB4",#N/A,TRUE,"GENERAL";"TAB5",#N/A,TRUE,"GENERAL"}</definedName>
    <definedName name="wrn.GENERAL._2_2_1" hidden="1">{"TAB1",#N/A,TRUE,"GENERAL";"TAB2",#N/A,TRUE,"GENERAL";"TAB3",#N/A,TRUE,"GENERAL";"TAB4",#N/A,TRUE,"GENERAL";"TAB5",#N/A,TRUE,"GENERAL"}</definedName>
    <definedName name="wrn.GENERAL._2_2_2" hidden="1">{"TAB1",#N/A,TRUE,"GENERAL";"TAB2",#N/A,TRUE,"GENERAL";"TAB3",#N/A,TRUE,"GENERAL";"TAB4",#N/A,TRUE,"GENERAL";"TAB5",#N/A,TRUE,"GENERAL"}</definedName>
    <definedName name="wrn.GENERAL._2_2_3" hidden="1">{"TAB1",#N/A,TRUE,"GENERAL";"TAB2",#N/A,TRUE,"GENERAL";"TAB3",#N/A,TRUE,"GENERAL";"TAB4",#N/A,TRUE,"GENERAL";"TAB5",#N/A,TRUE,"GENERAL"}</definedName>
    <definedName name="wrn.GENERAL._2_3" hidden="1">{"TAB1",#N/A,TRUE,"GENERAL";"TAB2",#N/A,TRUE,"GENERAL";"TAB3",#N/A,TRUE,"GENERAL";"TAB4",#N/A,TRUE,"GENERAL";"TAB5",#N/A,TRUE,"GENERAL"}</definedName>
    <definedName name="wrn.GENERAL._2_4" hidden="1">{"TAB1",#N/A,TRUE,"GENERAL";"TAB2",#N/A,TRUE,"GENERAL";"TAB3",#N/A,TRUE,"GENERAL";"TAB4",#N/A,TRUE,"GENERAL";"TAB5",#N/A,TRUE,"GENERAL"}</definedName>
    <definedName name="wrn.GENERAL._2_5" hidden="1">{"TAB1",#N/A,TRUE,"GENERAL";"TAB2",#N/A,TRUE,"GENERAL";"TAB3",#N/A,TRUE,"GENERAL";"TAB4",#N/A,TRUE,"GENERAL";"TAB5",#N/A,TRUE,"GENERAL"}</definedName>
    <definedName name="wrn.GENERAL._3" hidden="1">{"TAB1",#N/A,TRUE,"GENERAL";"TAB2",#N/A,TRUE,"GENERAL";"TAB3",#N/A,TRUE,"GENERAL";"TAB4",#N/A,TRUE,"GENERAL";"TAB5",#N/A,TRUE,"GENERAL"}</definedName>
    <definedName name="wrn.GENERAL._3_1" hidden="1">{"TAB1",#N/A,TRUE,"GENERAL";"TAB2",#N/A,TRUE,"GENERAL";"TAB3",#N/A,TRUE,"GENERAL";"TAB4",#N/A,TRUE,"GENERAL";"TAB5",#N/A,TRUE,"GENERAL"}</definedName>
    <definedName name="wrn.GENERAL._3_2" hidden="1">{"TAB1",#N/A,TRUE,"GENERAL";"TAB2",#N/A,TRUE,"GENERAL";"TAB3",#N/A,TRUE,"GENERAL";"TAB4",#N/A,TRUE,"GENERAL";"TAB5",#N/A,TRUE,"GENERAL"}</definedName>
    <definedName name="wrn.GENERAL._3_3" hidden="1">{"TAB1",#N/A,TRUE,"GENERAL";"TAB2",#N/A,TRUE,"GENERAL";"TAB3",#N/A,TRUE,"GENERAL";"TAB4",#N/A,TRUE,"GENERAL";"TAB5",#N/A,TRUE,"GENERAL"}</definedName>
    <definedName name="wrn.GENERAL._4" hidden="1">{"TAB1",#N/A,TRUE,"GENERAL";"TAB2",#N/A,TRUE,"GENERAL";"TAB3",#N/A,TRUE,"GENERAL";"TAB4",#N/A,TRUE,"GENERAL";"TAB5",#N/A,TRUE,"GENERAL"}</definedName>
    <definedName name="wrn.GENERAL._4_1" hidden="1">{"TAB1",#N/A,TRUE,"GENERAL";"TAB2",#N/A,TRUE,"GENERAL";"TAB3",#N/A,TRUE,"GENERAL";"TAB4",#N/A,TRUE,"GENERAL";"TAB5",#N/A,TRUE,"GENERAL"}</definedName>
    <definedName name="wrn.GENERAL._4_2" hidden="1">{"TAB1",#N/A,TRUE,"GENERAL";"TAB2",#N/A,TRUE,"GENERAL";"TAB3",#N/A,TRUE,"GENERAL";"TAB4",#N/A,TRUE,"GENERAL";"TAB5",#N/A,TRUE,"GENERAL"}</definedName>
    <definedName name="wrn.GENERAL._4_3" hidden="1">{"TAB1",#N/A,TRUE,"GENERAL";"TAB2",#N/A,TRUE,"GENERAL";"TAB3",#N/A,TRUE,"GENERAL";"TAB4",#N/A,TRUE,"GENERAL";"TAB5",#N/A,TRUE,"GENERAL"}</definedName>
    <definedName name="wrn.GENERAL._5" hidden="1">{"TAB1",#N/A,TRUE,"GENERAL";"TAB2",#N/A,TRUE,"GENERAL";"TAB3",#N/A,TRUE,"GENERAL";"TAB4",#N/A,TRUE,"GENERAL";"TAB5",#N/A,TRUE,"GENERAL"}</definedName>
    <definedName name="wrn.via" hidden="1">{"via1",#N/A,TRUE,"general";"via2",#N/A,TRUE,"general";"via3",#N/A,TRUE,"general"}</definedName>
    <definedName name="wrn.via." hidden="1">{"via1",#N/A,TRUE,"general";"via2",#N/A,TRUE,"general";"via3",#N/A,TRUE,"general"}</definedName>
    <definedName name="wrn.via._1" hidden="1">{"via1",#N/A,TRUE,"general";"via2",#N/A,TRUE,"general";"via3",#N/A,TRUE,"general"}</definedName>
    <definedName name="wrn.via._1_1" hidden="1">{"via1",#N/A,TRUE,"general";"via2",#N/A,TRUE,"general";"via3",#N/A,TRUE,"general"}</definedName>
    <definedName name="wrn.via._1_1_1" hidden="1">{"via1",#N/A,TRUE,"general";"via2",#N/A,TRUE,"general";"via3",#N/A,TRUE,"general"}</definedName>
    <definedName name="wrn.via._1_1_1_1" hidden="1">{"via1",#N/A,TRUE,"general";"via2",#N/A,TRUE,"general";"via3",#N/A,TRUE,"general"}</definedName>
    <definedName name="wrn.via._1_1_1_2" hidden="1">{"via1",#N/A,TRUE,"general";"via2",#N/A,TRUE,"general";"via3",#N/A,TRUE,"general"}</definedName>
    <definedName name="wrn.via._1_1_1_3" hidden="1">{"via1",#N/A,TRUE,"general";"via2",#N/A,TRUE,"general";"via3",#N/A,TRUE,"general"}</definedName>
    <definedName name="wrn.via._1_1_2" hidden="1">{"via1",#N/A,TRUE,"general";"via2",#N/A,TRUE,"general";"via3",#N/A,TRUE,"general"}</definedName>
    <definedName name="wrn.via._1_1_2_1" hidden="1">{"via1",#N/A,TRUE,"general";"via2",#N/A,TRUE,"general";"via3",#N/A,TRUE,"general"}</definedName>
    <definedName name="wrn.via._1_1_2_2" hidden="1">{"via1",#N/A,TRUE,"general";"via2",#N/A,TRUE,"general";"via3",#N/A,TRUE,"general"}</definedName>
    <definedName name="wrn.via._1_1_2_3" hidden="1">{"via1",#N/A,TRUE,"general";"via2",#N/A,TRUE,"general";"via3",#N/A,TRUE,"general"}</definedName>
    <definedName name="wrn.via._1_1_3" hidden="1">{"via1",#N/A,TRUE,"general";"via2",#N/A,TRUE,"general";"via3",#N/A,TRUE,"general"}</definedName>
    <definedName name="wrn.via._1_1_4" hidden="1">{"via1",#N/A,TRUE,"general";"via2",#N/A,TRUE,"general";"via3",#N/A,TRUE,"general"}</definedName>
    <definedName name="wrn.via._1_1_5" hidden="1">{"via1",#N/A,TRUE,"general";"via2",#N/A,TRUE,"general";"via3",#N/A,TRUE,"general"}</definedName>
    <definedName name="wrn.via._1_2" hidden="1">{"via1",#N/A,TRUE,"general";"via2",#N/A,TRUE,"general";"via3",#N/A,TRUE,"general"}</definedName>
    <definedName name="wrn.via._1_2_1" hidden="1">{"via1",#N/A,TRUE,"general";"via2",#N/A,TRUE,"general";"via3",#N/A,TRUE,"general"}</definedName>
    <definedName name="wrn.via._1_2_2" hidden="1">{"via1",#N/A,TRUE,"general";"via2",#N/A,TRUE,"general";"via3",#N/A,TRUE,"general"}</definedName>
    <definedName name="wrn.via._1_2_3" hidden="1">{"via1",#N/A,TRUE,"general";"via2",#N/A,TRUE,"general";"via3",#N/A,TRUE,"general"}</definedName>
    <definedName name="wrn.via._1_3" hidden="1">{"via1",#N/A,TRUE,"general";"via2",#N/A,TRUE,"general";"via3",#N/A,TRUE,"general"}</definedName>
    <definedName name="wrn.via._1_3_1" hidden="1">{"via1",#N/A,TRUE,"general";"via2",#N/A,TRUE,"general";"via3",#N/A,TRUE,"general"}</definedName>
    <definedName name="wrn.via._1_3_2" hidden="1">{"via1",#N/A,TRUE,"general";"via2",#N/A,TRUE,"general";"via3",#N/A,TRUE,"general"}</definedName>
    <definedName name="wrn.via._1_3_3" hidden="1">{"via1",#N/A,TRUE,"general";"via2",#N/A,TRUE,"general";"via3",#N/A,TRUE,"general"}</definedName>
    <definedName name="wrn.via._1_4" hidden="1">{"via1",#N/A,TRUE,"general";"via2",#N/A,TRUE,"general";"via3",#N/A,TRUE,"general"}</definedName>
    <definedName name="wrn.via._1_5" hidden="1">{"via1",#N/A,TRUE,"general";"via2",#N/A,TRUE,"general";"via3",#N/A,TRUE,"general"}</definedName>
    <definedName name="wrn.via._2" hidden="1">{"via1",#N/A,TRUE,"general";"via2",#N/A,TRUE,"general";"via3",#N/A,TRUE,"general"}</definedName>
    <definedName name="wrn.via._2_1" hidden="1">{"via1",#N/A,TRUE,"general";"via2",#N/A,TRUE,"general";"via3",#N/A,TRUE,"general"}</definedName>
    <definedName name="wrn.via._2_1_1" hidden="1">{"via1",#N/A,TRUE,"general";"via2",#N/A,TRUE,"general";"via3",#N/A,TRUE,"general"}</definedName>
    <definedName name="wrn.via._2_1_2" hidden="1">{"via1",#N/A,TRUE,"general";"via2",#N/A,TRUE,"general";"via3",#N/A,TRUE,"general"}</definedName>
    <definedName name="wrn.via._2_1_3" hidden="1">{"via1",#N/A,TRUE,"general";"via2",#N/A,TRUE,"general";"via3",#N/A,TRUE,"general"}</definedName>
    <definedName name="wrn.via._2_2" hidden="1">{"via1",#N/A,TRUE,"general";"via2",#N/A,TRUE,"general";"via3",#N/A,TRUE,"general"}</definedName>
    <definedName name="wrn.via._2_2_1" hidden="1">{"via1",#N/A,TRUE,"general";"via2",#N/A,TRUE,"general";"via3",#N/A,TRUE,"general"}</definedName>
    <definedName name="wrn.via._2_2_2" hidden="1">{"via1",#N/A,TRUE,"general";"via2",#N/A,TRUE,"general";"via3",#N/A,TRUE,"general"}</definedName>
    <definedName name="wrn.via._2_2_3" hidden="1">{"via1",#N/A,TRUE,"general";"via2",#N/A,TRUE,"general";"via3",#N/A,TRUE,"general"}</definedName>
    <definedName name="wrn.via._2_3" hidden="1">{"via1",#N/A,TRUE,"general";"via2",#N/A,TRUE,"general";"via3",#N/A,TRUE,"general"}</definedName>
    <definedName name="wrn.via._2_4" hidden="1">{"via1",#N/A,TRUE,"general";"via2",#N/A,TRUE,"general";"via3",#N/A,TRUE,"general"}</definedName>
    <definedName name="wrn.via._2_5" hidden="1">{"via1",#N/A,TRUE,"general";"via2",#N/A,TRUE,"general";"via3",#N/A,TRUE,"general"}</definedName>
    <definedName name="wrn.via._3" hidden="1">{"via1",#N/A,TRUE,"general";"via2",#N/A,TRUE,"general";"via3",#N/A,TRUE,"general"}</definedName>
    <definedName name="wrn.via._3_1" hidden="1">{"via1",#N/A,TRUE,"general";"via2",#N/A,TRUE,"general";"via3",#N/A,TRUE,"general"}</definedName>
    <definedName name="wrn.via._3_2" hidden="1">{"via1",#N/A,TRUE,"general";"via2",#N/A,TRUE,"general";"via3",#N/A,TRUE,"general"}</definedName>
    <definedName name="wrn.via._3_3" hidden="1">{"via1",#N/A,TRUE,"general";"via2",#N/A,TRUE,"general";"via3",#N/A,TRUE,"general"}</definedName>
    <definedName name="wrn.via._4" hidden="1">{"via1",#N/A,TRUE,"general";"via2",#N/A,TRUE,"general";"via3",#N/A,TRUE,"general"}</definedName>
    <definedName name="wrn.via._4_1" hidden="1">{"via1",#N/A,TRUE,"general";"via2",#N/A,TRUE,"general";"via3",#N/A,TRUE,"general"}</definedName>
    <definedName name="wrn.via._4_2" hidden="1">{"via1",#N/A,TRUE,"general";"via2",#N/A,TRUE,"general";"via3",#N/A,TRUE,"general"}</definedName>
    <definedName name="wrn.via._4_3" hidden="1">{"via1",#N/A,TRUE,"general";"via2",#N/A,TRUE,"general";"via3",#N/A,TRUE,"general"}</definedName>
    <definedName name="wrn.via._5" hidden="1">{"via1",#N/A,TRUE,"general";"via2",#N/A,TRUE,"general";"via3",#N/A,TRUE,"general"}</definedName>
    <definedName name="wrn.via_1" hidden="1">{"via1",#N/A,TRUE,"general";"via2",#N/A,TRUE,"general";"via3",#N/A,TRUE,"general"}</definedName>
    <definedName name="wrn.via_2" hidden="1">{"via1",#N/A,TRUE,"general";"via2",#N/A,TRUE,"general";"via3",#N/A,TRUE,"general"}</definedName>
    <definedName name="wrn.via_3" hidden="1">{"via1",#N/A,TRUE,"general";"via2",#N/A,TRUE,"general";"via3",#N/A,TRUE,"general"}</definedName>
    <definedName name="WSERWEER">'[29]COSTOS OFICINA'!#REF!</definedName>
    <definedName name="wsnhed" hidden="1">{"via1",#N/A,TRUE,"general";"via2",#N/A,TRUE,"general";"via3",#N/A,TRUE,"general"}</definedName>
    <definedName name="wsnhed_1" hidden="1">{"via1",#N/A,TRUE,"general";"via2",#N/A,TRUE,"general";"via3",#N/A,TRUE,"general"}</definedName>
    <definedName name="wsnhed_2" hidden="1">{"via1",#N/A,TRUE,"general";"via2",#N/A,TRUE,"general";"via3",#N/A,TRUE,"general"}</definedName>
    <definedName name="wsnhed_3" hidden="1">{"via1",#N/A,TRUE,"general";"via2",#N/A,TRUE,"general";"via3",#N/A,TRUE,"general"}</definedName>
    <definedName name="wswswsqa" hidden="1">{"via1",#N/A,TRUE,"general";"via2",#N/A,TRUE,"general";"via3",#N/A,TRUE,"general"}</definedName>
    <definedName name="wswswsqa_1" hidden="1">{"via1",#N/A,TRUE,"general";"via2",#N/A,TRUE,"general";"via3",#N/A,TRUE,"general"}</definedName>
    <definedName name="wswswsqa_2" hidden="1">{"via1",#N/A,TRUE,"general";"via2",#N/A,TRUE,"general";"via3",#N/A,TRUE,"general"}</definedName>
    <definedName name="wswswsqa_3" hidden="1">{"via1",#N/A,TRUE,"general";"via2",#N/A,TRUE,"general";"via3",#N/A,TRUE,"general"}</definedName>
    <definedName name="wtt" hidden="1">{"TAB1",#N/A,TRUE,"GENERAL";"TAB2",#N/A,TRUE,"GENERAL";"TAB3",#N/A,TRUE,"GENERAL";"TAB4",#N/A,TRUE,"GENERAL";"TAB5",#N/A,TRUE,"GENERAL"}</definedName>
    <definedName name="wtt_1" hidden="1">{"TAB1",#N/A,TRUE,"GENERAL";"TAB2",#N/A,TRUE,"GENERAL";"TAB3",#N/A,TRUE,"GENERAL";"TAB4",#N/A,TRUE,"GENERAL";"TAB5",#N/A,TRUE,"GENERAL"}</definedName>
    <definedName name="wtt_2" hidden="1">{"TAB1",#N/A,TRUE,"GENERAL";"TAB2",#N/A,TRUE,"GENERAL";"TAB3",#N/A,TRUE,"GENERAL";"TAB4",#N/A,TRUE,"GENERAL";"TAB5",#N/A,TRUE,"GENERAL"}</definedName>
    <definedName name="wtt_3" hidden="1">{"TAB1",#N/A,TRUE,"GENERAL";"TAB2",#N/A,TRUE,"GENERAL";"TAB3",#N/A,TRUE,"GENERAL";"TAB4",#N/A,TRUE,"GENERAL";"TAB5",#N/A,TRUE,"GENERAL"}</definedName>
    <definedName name="wwded3" hidden="1">{"via1",#N/A,TRUE,"general";"via2",#N/A,TRUE,"general";"via3",#N/A,TRUE,"general"}</definedName>
    <definedName name="wwded3_1" hidden="1">{"via1",#N/A,TRUE,"general";"via2",#N/A,TRUE,"general";"via3",#N/A,TRUE,"general"}</definedName>
    <definedName name="wwded3_2" hidden="1">{"via1",#N/A,TRUE,"general";"via2",#N/A,TRUE,"general";"via3",#N/A,TRUE,"general"}</definedName>
    <definedName name="wwded3_3" hidden="1">{"via1",#N/A,TRUE,"general";"via2",#N/A,TRUE,"general";"via3",#N/A,TRUE,"general"}</definedName>
    <definedName name="wwww">#REF!</definedName>
    <definedName name="wwwwe" hidden="1">{"TAB1",#N/A,TRUE,"GENERAL";"TAB2",#N/A,TRUE,"GENERAL";"TAB3",#N/A,TRUE,"GENERAL";"TAB4",#N/A,TRUE,"GENERAL";"TAB5",#N/A,TRUE,"GENERAL"}</definedName>
    <definedName name="wwwwe_1" hidden="1">{"TAB1",#N/A,TRUE,"GENERAL";"TAB2",#N/A,TRUE,"GENERAL";"TAB3",#N/A,TRUE,"GENERAL";"TAB4",#N/A,TRUE,"GENERAL";"TAB5",#N/A,TRUE,"GENERAL"}</definedName>
    <definedName name="wwwwe_2" hidden="1">{"TAB1",#N/A,TRUE,"GENERAL";"TAB2",#N/A,TRUE,"GENERAL";"TAB3",#N/A,TRUE,"GENERAL";"TAB4",#N/A,TRUE,"GENERAL";"TAB5",#N/A,TRUE,"GENERAL"}</definedName>
    <definedName name="wwwwe_3" hidden="1">{"TAB1",#N/A,TRUE,"GENERAL";"TAB2",#N/A,TRUE,"GENERAL";"TAB3",#N/A,TRUE,"GENERAL";"TAB4",#N/A,TRUE,"GENERAL";"TAB5",#N/A,TRUE,"GENERAL"}</definedName>
    <definedName name="wyty" hidden="1">{"via1",#N/A,TRUE,"general";"via2",#N/A,TRUE,"general";"via3",#N/A,TRUE,"general"}</definedName>
    <definedName name="wyty_1" hidden="1">{"via1",#N/A,TRUE,"general";"via2",#N/A,TRUE,"general";"via3",#N/A,TRUE,"general"}</definedName>
    <definedName name="wyty_2" hidden="1">{"via1",#N/A,TRUE,"general";"via2",#N/A,TRUE,"general";"via3",#N/A,TRUE,"general"}</definedName>
    <definedName name="wyty_3" hidden="1">{"via1",#N/A,TRUE,"general";"via2",#N/A,TRUE,"general";"via3",#N/A,TRUE,"general"}</definedName>
    <definedName name="X.X.X.X.X.X">#REF!</definedName>
    <definedName name="xcbvbs" hidden="1">{"TAB1",#N/A,TRUE,"GENERAL";"TAB2",#N/A,TRUE,"GENERAL";"TAB3",#N/A,TRUE,"GENERAL";"TAB4",#N/A,TRUE,"GENERAL";"TAB5",#N/A,TRUE,"GENERAL"}</definedName>
    <definedName name="xcbvbs_1" hidden="1">{"TAB1",#N/A,TRUE,"GENERAL";"TAB2",#N/A,TRUE,"GENERAL";"TAB3",#N/A,TRUE,"GENERAL";"TAB4",#N/A,TRUE,"GENERAL";"TAB5",#N/A,TRUE,"GENERAL"}</definedName>
    <definedName name="xcbvbs_2" hidden="1">{"TAB1",#N/A,TRUE,"GENERAL";"TAB2",#N/A,TRUE,"GENERAL";"TAB3",#N/A,TRUE,"GENERAL";"TAB4",#N/A,TRUE,"GENERAL";"TAB5",#N/A,TRUE,"GENERAL"}</definedName>
    <definedName name="xcbvbs_3" hidden="1">{"TAB1",#N/A,TRUE,"GENERAL";"TAB2",#N/A,TRUE,"GENERAL";"TAB3",#N/A,TRUE,"GENERAL";"TAB4",#N/A,TRUE,"GENERAL";"TAB5",#N/A,TRUE,"GENERAL"}</definedName>
    <definedName name="XNXNXNXNXNX">#REF!</definedName>
    <definedName name="xsxs" hidden="1">{"TAB1",#N/A,TRUE,"GENERAL";"TAB2",#N/A,TRUE,"GENERAL";"TAB3",#N/A,TRUE,"GENERAL";"TAB4",#N/A,TRUE,"GENERAL";"TAB5",#N/A,TRUE,"GENERAL"}</definedName>
    <definedName name="xsxs_1" hidden="1">{"TAB1",#N/A,TRUE,"GENERAL";"TAB2",#N/A,TRUE,"GENERAL";"TAB3",#N/A,TRUE,"GENERAL";"TAB4",#N/A,TRUE,"GENERAL";"TAB5",#N/A,TRUE,"GENERAL"}</definedName>
    <definedName name="xsxs_2" hidden="1">{"TAB1",#N/A,TRUE,"GENERAL";"TAB2",#N/A,TRUE,"GENERAL";"TAB3",#N/A,TRUE,"GENERAL";"TAB4",#N/A,TRUE,"GENERAL";"TAB5",#N/A,TRUE,"GENERAL"}</definedName>
    <definedName name="xsxs_3" hidden="1">{"TAB1",#N/A,TRUE,"GENERAL";"TAB2",#N/A,TRUE,"GENERAL";"TAB3",#N/A,TRUE,"GENERAL";"TAB4",#N/A,TRUE,"GENERAL";"TAB5",#N/A,TRUE,"GENERAL"}</definedName>
    <definedName name="xxfg" hidden="1">{"via1",#N/A,TRUE,"general";"via2",#N/A,TRUE,"general";"via3",#N/A,TRUE,"general"}</definedName>
    <definedName name="xxfg_1" hidden="1">{"via1",#N/A,TRUE,"general";"via2",#N/A,TRUE,"general";"via3",#N/A,TRUE,"general"}</definedName>
    <definedName name="xxfg_2" hidden="1">{"via1",#N/A,TRUE,"general";"via2",#N/A,TRUE,"general";"via3",#N/A,TRUE,"general"}</definedName>
    <definedName name="xxfg_3" hidden="1">{"via1",#N/A,TRUE,"general";"via2",#N/A,TRUE,"general";"via3",#N/A,TRUE,"general"}</definedName>
    <definedName name="XXX">#REF!</definedName>
    <definedName name="xxxx">#REF!</definedName>
    <definedName name="XXXXX">#REF!</definedName>
    <definedName name="xxxxxds" hidden="1">{"via1",#N/A,TRUE,"general";"via2",#N/A,TRUE,"general";"via3",#N/A,TRUE,"general"}</definedName>
    <definedName name="xxxxxds_1" hidden="1">{"via1",#N/A,TRUE,"general";"via2",#N/A,TRUE,"general";"via3",#N/A,TRUE,"general"}</definedName>
    <definedName name="xxxxxds_2" hidden="1">{"via1",#N/A,TRUE,"general";"via2",#N/A,TRUE,"general";"via3",#N/A,TRUE,"general"}</definedName>
    <definedName name="xxxxxds_3" hidden="1">{"via1",#N/A,TRUE,"general";"via2",#N/A,TRUE,"general";"via3",#N/A,TRUE,"general"}</definedName>
    <definedName name="xxxxxxcxxxx" hidden="1">"C:\C-314\VOLUMENES\volfin4.mdb"</definedName>
    <definedName name="XXXXXXXX">#REF!</definedName>
    <definedName name="XXXXXXXXXX">#REF!</definedName>
    <definedName name="xxxxxxxxxx29" hidden="1">{"via1",#N/A,TRUE,"general";"via2",#N/A,TRUE,"general";"via3",#N/A,TRUE,"general"}</definedName>
    <definedName name="xxxxxxxxxx29_1" hidden="1">{"via1",#N/A,TRUE,"general";"via2",#N/A,TRUE,"general";"via3",#N/A,TRUE,"general"}</definedName>
    <definedName name="xxxxxxxxxx29_2" hidden="1">{"via1",#N/A,TRUE,"general";"via2",#N/A,TRUE,"general";"via3",#N/A,TRUE,"general"}</definedName>
    <definedName name="xxxxxxxxxx29_3" hidden="1">{"via1",#N/A,TRUE,"general";"via2",#N/A,TRUE,"general";"via3",#N/A,TRUE,"general"}</definedName>
    <definedName name="XXXXXXXXXXX">#REF!</definedName>
    <definedName name="XXXXXXXXXXXX">#REF!</definedName>
    <definedName name="xxxxxxxxxxxxxxxxxxxxxxxxxxxxx">#REF!</definedName>
    <definedName name="XZXZV" hidden="1">{"via1",#N/A,TRUE,"general";"via2",#N/A,TRUE,"general";"via3",#N/A,TRUE,"general"}</definedName>
    <definedName name="XZXZV_1" hidden="1">{"via1",#N/A,TRUE,"general";"via2",#N/A,TRUE,"general";"via3",#N/A,TRUE,"general"}</definedName>
    <definedName name="XZXZV_2" hidden="1">{"via1",#N/A,TRUE,"general";"via2",#N/A,TRUE,"general";"via3",#N/A,TRUE,"general"}</definedName>
    <definedName name="XZXZV_3" hidden="1">{"via1",#N/A,TRUE,"general";"via2",#N/A,TRUE,"general";"via3",#N/A,TRUE,"general"}</definedName>
    <definedName name="Y" localSheetId="8">[11]!absc</definedName>
    <definedName name="Y" localSheetId="9">[11]!absc</definedName>
    <definedName name="Y" localSheetId="11">[11]!absc</definedName>
    <definedName name="Y" localSheetId="10">[11]!absc</definedName>
    <definedName name="Y" localSheetId="15">[11]!absc</definedName>
    <definedName name="Y" localSheetId="16">[11]!absc</definedName>
    <definedName name="Y" localSheetId="17">[11]!absc</definedName>
    <definedName name="Y" localSheetId="18">[11]!absc</definedName>
    <definedName name="Y" localSheetId="19">[11]!absc</definedName>
    <definedName name="Y" localSheetId="13">[11]!absc</definedName>
    <definedName name="Y" localSheetId="4">[11]!absc</definedName>
    <definedName name="Y" localSheetId="3">[11]!absc</definedName>
    <definedName name="Y">[11]!absc</definedName>
    <definedName name="y6y6" hidden="1">{"via1",#N/A,TRUE,"general";"via2",#N/A,TRUE,"general";"via3",#N/A,TRUE,"general"}</definedName>
    <definedName name="y6y6_1" hidden="1">{"via1",#N/A,TRUE,"general";"via2",#N/A,TRUE,"general";"via3",#N/A,TRUE,"general"}</definedName>
    <definedName name="y6y6_2" hidden="1">{"via1",#N/A,TRUE,"general";"via2",#N/A,TRUE,"general";"via3",#N/A,TRUE,"general"}</definedName>
    <definedName name="y6y6_3" hidden="1">{"via1",#N/A,TRUE,"general";"via2",#N/A,TRUE,"general";"via3",#N/A,TRUE,"general"}</definedName>
    <definedName name="YA">#REF!</definedName>
    <definedName name="yery" hidden="1">{"via1",#N/A,TRUE,"general";"via2",#N/A,TRUE,"general";"via3",#N/A,TRUE,"general"}</definedName>
    <definedName name="yery_1" hidden="1">{"via1",#N/A,TRUE,"general";"via2",#N/A,TRUE,"general";"via3",#N/A,TRUE,"general"}</definedName>
    <definedName name="yery_2" hidden="1">{"via1",#N/A,TRUE,"general";"via2",#N/A,TRUE,"general";"via3",#N/A,TRUE,"general"}</definedName>
    <definedName name="yery_3" hidden="1">{"via1",#N/A,TRUE,"general";"via2",#N/A,TRUE,"general";"via3",#N/A,TRUE,"general"}</definedName>
    <definedName name="yhy" hidden="1">{"TAB1",#N/A,TRUE,"GENERAL";"TAB2",#N/A,TRUE,"GENERAL";"TAB3",#N/A,TRUE,"GENERAL";"TAB4",#N/A,TRUE,"GENERAL";"TAB5",#N/A,TRUE,"GENERAL"}</definedName>
    <definedName name="yhy_1" hidden="1">{"TAB1",#N/A,TRUE,"GENERAL";"TAB2",#N/A,TRUE,"GENERAL";"TAB3",#N/A,TRUE,"GENERAL";"TAB4",#N/A,TRUE,"GENERAL";"TAB5",#N/A,TRUE,"GENERAL"}</definedName>
    <definedName name="yhy_2" hidden="1">{"TAB1",#N/A,TRUE,"GENERAL";"TAB2",#N/A,TRUE,"GENERAL";"TAB3",#N/A,TRUE,"GENERAL";"TAB4",#N/A,TRUE,"GENERAL";"TAB5",#N/A,TRUE,"GENERAL"}</definedName>
    <definedName name="yhy_3" hidden="1">{"TAB1",#N/A,TRUE,"GENERAL";"TAB2",#N/A,TRUE,"GENERAL";"TAB3",#N/A,TRUE,"GENERAL";"TAB4",#N/A,TRUE,"GENERAL";"TAB5",#N/A,TRUE,"GENERAL"}</definedName>
    <definedName name="yjyj" hidden="1">{"TAB1",#N/A,TRUE,"GENERAL";"TAB2",#N/A,TRUE,"GENERAL";"TAB3",#N/A,TRUE,"GENERAL";"TAB4",#N/A,TRUE,"GENERAL";"TAB5",#N/A,TRUE,"GENERAL"}</definedName>
    <definedName name="yjyj_1" hidden="1">{"TAB1",#N/A,TRUE,"GENERAL";"TAB2",#N/A,TRUE,"GENERAL";"TAB3",#N/A,TRUE,"GENERAL";"TAB4",#N/A,TRUE,"GENERAL";"TAB5",#N/A,TRUE,"GENERAL"}</definedName>
    <definedName name="yjyj_2" hidden="1">{"TAB1",#N/A,TRUE,"GENERAL";"TAB2",#N/A,TRUE,"GENERAL";"TAB3",#N/A,TRUE,"GENERAL";"TAB4",#N/A,TRUE,"GENERAL";"TAB5",#N/A,TRUE,"GENERAL"}</definedName>
    <definedName name="yjyj_3" hidden="1">{"TAB1",#N/A,TRUE,"GENERAL";"TAB2",#N/A,TRUE,"GENERAL";"TAB3",#N/A,TRUE,"GENERAL";"TAB4",#N/A,TRUE,"GENERAL";"TAB5",#N/A,TRUE,"GENERAL"}</definedName>
    <definedName name="yoya">#REF!</definedName>
    <definedName name="yoyo">#REF!</definedName>
    <definedName name="YQYQY">#REF!</definedName>
    <definedName name="yrey" hidden="1">{"via1",#N/A,TRUE,"general";"via2",#N/A,TRUE,"general";"via3",#N/A,TRUE,"general"}</definedName>
    <definedName name="yrey_1" hidden="1">{"via1",#N/A,TRUE,"general";"via2",#N/A,TRUE,"general";"via3",#N/A,TRUE,"general"}</definedName>
    <definedName name="yrey_2" hidden="1">{"via1",#N/A,TRUE,"general";"via2",#N/A,TRUE,"general";"via3",#N/A,TRUE,"general"}</definedName>
    <definedName name="yrey_3" hidden="1">{"via1",#N/A,TRUE,"general";"via2",#N/A,TRUE,"general";"via3",#N/A,TRUE,"general"}</definedName>
    <definedName name="yry" hidden="1">{"via1",#N/A,TRUE,"general";"via2",#N/A,TRUE,"general";"via3",#N/A,TRUE,"general"}</definedName>
    <definedName name="yry_1" hidden="1">{"via1",#N/A,TRUE,"general";"via2",#N/A,TRUE,"general";"via3",#N/A,TRUE,"general"}</definedName>
    <definedName name="yry_2" hidden="1">{"via1",#N/A,TRUE,"general";"via2",#N/A,TRUE,"general";"via3",#N/A,TRUE,"general"}</definedName>
    <definedName name="yry_3" hidden="1">{"via1",#N/A,TRUE,"general";"via2",#N/A,TRUE,"general";"via3",#N/A,TRUE,"general"}</definedName>
    <definedName name="ytj" hidden="1">{"TAB1",#N/A,TRUE,"GENERAL";"TAB2",#N/A,TRUE,"GENERAL";"TAB3",#N/A,TRUE,"GENERAL";"TAB4",#N/A,TRUE,"GENERAL";"TAB5",#N/A,TRUE,"GENERAL"}</definedName>
    <definedName name="ytj_1" hidden="1">{"TAB1",#N/A,TRUE,"GENERAL";"TAB2",#N/A,TRUE,"GENERAL";"TAB3",#N/A,TRUE,"GENERAL";"TAB4",#N/A,TRUE,"GENERAL";"TAB5",#N/A,TRUE,"GENERAL"}</definedName>
    <definedName name="ytj_2" hidden="1">{"TAB1",#N/A,TRUE,"GENERAL";"TAB2",#N/A,TRUE,"GENERAL";"TAB3",#N/A,TRUE,"GENERAL";"TAB4",#N/A,TRUE,"GENERAL";"TAB5",#N/A,TRUE,"GENERAL"}</definedName>
    <definedName name="ytj_3" hidden="1">{"TAB1",#N/A,TRUE,"GENERAL";"TAB2",#N/A,TRUE,"GENERAL";"TAB3",#N/A,TRUE,"GENERAL";"TAB4",#N/A,TRUE,"GENERAL";"TAB5",#N/A,TRUE,"GENERAL"}</definedName>
    <definedName name="ytjt6" hidden="1">{"via1",#N/A,TRUE,"general";"via2",#N/A,TRUE,"general";"via3",#N/A,TRUE,"general"}</definedName>
    <definedName name="ytjt6_1" hidden="1">{"via1",#N/A,TRUE,"general";"via2",#N/A,TRUE,"general";"via3",#N/A,TRUE,"general"}</definedName>
    <definedName name="ytjt6_2" hidden="1">{"via1",#N/A,TRUE,"general";"via2",#N/A,TRUE,"general";"via3",#N/A,TRUE,"general"}</definedName>
    <definedName name="ytjt6_3" hidden="1">{"via1",#N/A,TRUE,"general";"via2",#N/A,TRUE,"general";"via3",#N/A,TRUE,"general"}</definedName>
    <definedName name="ytrwyr" hidden="1">{"TAB1",#N/A,TRUE,"GENERAL";"TAB2",#N/A,TRUE,"GENERAL";"TAB3",#N/A,TRUE,"GENERAL";"TAB4",#N/A,TRUE,"GENERAL";"TAB5",#N/A,TRUE,"GENERAL"}</definedName>
    <definedName name="ytrwyr_1" hidden="1">{"TAB1",#N/A,TRUE,"GENERAL";"TAB2",#N/A,TRUE,"GENERAL";"TAB3",#N/A,TRUE,"GENERAL";"TAB4",#N/A,TRUE,"GENERAL";"TAB5",#N/A,TRUE,"GENERAL"}</definedName>
    <definedName name="ytrwyr_2" hidden="1">{"TAB1",#N/A,TRUE,"GENERAL";"TAB2",#N/A,TRUE,"GENERAL";"TAB3",#N/A,TRUE,"GENERAL";"TAB4",#N/A,TRUE,"GENERAL";"TAB5",#N/A,TRUE,"GENERAL"}</definedName>
    <definedName name="ytrwyr_3" hidden="1">{"TAB1",#N/A,TRUE,"GENERAL";"TAB2",#N/A,TRUE,"GENERAL";"TAB3",#N/A,TRUE,"GENERAL";"TAB4",#N/A,TRUE,"GENERAL";"TAB5",#N/A,TRUE,"GENERAL"}</definedName>
    <definedName name="ytry" hidden="1">{"via1",#N/A,TRUE,"general";"via2",#N/A,TRUE,"general";"via3",#N/A,TRUE,"general"}</definedName>
    <definedName name="ytry_1" hidden="1">{"via1",#N/A,TRUE,"general";"via2",#N/A,TRUE,"general";"via3",#N/A,TRUE,"general"}</definedName>
    <definedName name="ytry_2" hidden="1">{"via1",#N/A,TRUE,"general";"via2",#N/A,TRUE,"general";"via3",#N/A,TRUE,"general"}</definedName>
    <definedName name="ytry_3" hidden="1">{"via1",#N/A,TRUE,"general";"via2",#N/A,TRUE,"general";"via3",#N/A,TRUE,"general"}</definedName>
    <definedName name="ytryrty" hidden="1">{"via1",#N/A,TRUE,"general";"via2",#N/A,TRUE,"general";"via3",#N/A,TRUE,"general"}</definedName>
    <definedName name="ytryrty_1" hidden="1">{"via1",#N/A,TRUE,"general";"via2",#N/A,TRUE,"general";"via3",#N/A,TRUE,"general"}</definedName>
    <definedName name="ytryrty_2" hidden="1">{"via1",#N/A,TRUE,"general";"via2",#N/A,TRUE,"general";"via3",#N/A,TRUE,"general"}</definedName>
    <definedName name="ytryrty_3" hidden="1">{"via1",#N/A,TRUE,"general";"via2",#N/A,TRUE,"general";"via3",#N/A,TRUE,"general"}</definedName>
    <definedName name="YTRYUYT" hidden="1">{"TAB1",#N/A,TRUE,"GENERAL";"TAB2",#N/A,TRUE,"GENERAL";"TAB3",#N/A,TRUE,"GENERAL";"TAB4",#N/A,TRUE,"GENERAL";"TAB5",#N/A,TRUE,"GENERAL"}</definedName>
    <definedName name="YTRYUYT_1" hidden="1">{"TAB1",#N/A,TRUE,"GENERAL";"TAB2",#N/A,TRUE,"GENERAL";"TAB3",#N/A,TRUE,"GENERAL";"TAB4",#N/A,TRUE,"GENERAL";"TAB5",#N/A,TRUE,"GENERAL"}</definedName>
    <definedName name="YTRYUYT_2" hidden="1">{"TAB1",#N/A,TRUE,"GENERAL";"TAB2",#N/A,TRUE,"GENERAL";"TAB3",#N/A,TRUE,"GENERAL";"TAB4",#N/A,TRUE,"GENERAL";"TAB5",#N/A,TRUE,"GENERAL"}</definedName>
    <definedName name="YTRYUYT_3" hidden="1">{"TAB1",#N/A,TRUE,"GENERAL";"TAB2",#N/A,TRUE,"GENERAL";"TAB3",#N/A,TRUE,"GENERAL";"TAB4",#N/A,TRUE,"GENERAL";"TAB5",#N/A,TRUE,"GENERAL"}</definedName>
    <definedName name="ytudfgd" hidden="1">{"TAB1",#N/A,TRUE,"GENERAL";"TAB2",#N/A,TRUE,"GENERAL";"TAB3",#N/A,TRUE,"GENERAL";"TAB4",#N/A,TRUE,"GENERAL";"TAB5",#N/A,TRUE,"GENERAL"}</definedName>
    <definedName name="ytudfgd_1" hidden="1">{"TAB1",#N/A,TRUE,"GENERAL";"TAB2",#N/A,TRUE,"GENERAL";"TAB3",#N/A,TRUE,"GENERAL";"TAB4",#N/A,TRUE,"GENERAL";"TAB5",#N/A,TRUE,"GENERAL"}</definedName>
    <definedName name="ytudfgd_2" hidden="1">{"TAB1",#N/A,TRUE,"GENERAL";"TAB2",#N/A,TRUE,"GENERAL";"TAB3",#N/A,TRUE,"GENERAL";"TAB4",#N/A,TRUE,"GENERAL";"TAB5",#N/A,TRUE,"GENERAL"}</definedName>
    <definedName name="ytudfgd_3" hidden="1">{"TAB1",#N/A,TRUE,"GENERAL";"TAB2",#N/A,TRUE,"GENERAL";"TAB3",#N/A,TRUE,"GENERAL";"TAB4",#N/A,TRUE,"GENERAL";"TAB5",#N/A,TRUE,"GENERAL"}</definedName>
    <definedName name="yturtu7" hidden="1">{"TAB1",#N/A,TRUE,"GENERAL";"TAB2",#N/A,TRUE,"GENERAL";"TAB3",#N/A,TRUE,"GENERAL";"TAB4",#N/A,TRUE,"GENERAL";"TAB5",#N/A,TRUE,"GENERAL"}</definedName>
    <definedName name="yturtu7_1" hidden="1">{"TAB1",#N/A,TRUE,"GENERAL";"TAB2",#N/A,TRUE,"GENERAL";"TAB3",#N/A,TRUE,"GENERAL";"TAB4",#N/A,TRUE,"GENERAL";"TAB5",#N/A,TRUE,"GENERAL"}</definedName>
    <definedName name="yturtu7_2" hidden="1">{"TAB1",#N/A,TRUE,"GENERAL";"TAB2",#N/A,TRUE,"GENERAL";"TAB3",#N/A,TRUE,"GENERAL";"TAB4",#N/A,TRUE,"GENERAL";"TAB5",#N/A,TRUE,"GENERAL"}</definedName>
    <definedName name="yturtu7_3" hidden="1">{"TAB1",#N/A,TRUE,"GENERAL";"TAB2",#N/A,TRUE,"GENERAL";"TAB3",#N/A,TRUE,"GENERAL";"TAB4",#N/A,TRUE,"GENERAL";"TAB5",#N/A,TRUE,"GENERAL"}</definedName>
    <definedName name="yturu" hidden="1">{"TAB1",#N/A,TRUE,"GENERAL";"TAB2",#N/A,TRUE,"GENERAL";"TAB3",#N/A,TRUE,"GENERAL";"TAB4",#N/A,TRUE,"GENERAL";"TAB5",#N/A,TRUE,"GENERAL"}</definedName>
    <definedName name="yturu_1" hidden="1">{"TAB1",#N/A,TRUE,"GENERAL";"TAB2",#N/A,TRUE,"GENERAL";"TAB3",#N/A,TRUE,"GENERAL";"TAB4",#N/A,TRUE,"GENERAL";"TAB5",#N/A,TRUE,"GENERAL"}</definedName>
    <definedName name="yturu_2" hidden="1">{"TAB1",#N/A,TRUE,"GENERAL";"TAB2",#N/A,TRUE,"GENERAL";"TAB3",#N/A,TRUE,"GENERAL";"TAB4",#N/A,TRUE,"GENERAL";"TAB5",#N/A,TRUE,"GENERAL"}</definedName>
    <definedName name="yturu_3" hidden="1">{"TAB1",#N/A,TRUE,"GENERAL";"TAB2",#N/A,TRUE,"GENERAL";"TAB3",#N/A,TRUE,"GENERAL";"TAB4",#N/A,TRUE,"GENERAL";"TAB5",#N/A,TRUE,"GENERAL"}</definedName>
    <definedName name="ytuytfgh" hidden="1">{"via1",#N/A,TRUE,"general";"via2",#N/A,TRUE,"general";"via3",#N/A,TRUE,"general"}</definedName>
    <definedName name="ytuytfgh_1" hidden="1">{"via1",#N/A,TRUE,"general";"via2",#N/A,TRUE,"general";"via3",#N/A,TRUE,"general"}</definedName>
    <definedName name="ytuytfgh_2" hidden="1">{"via1",#N/A,TRUE,"general";"via2",#N/A,TRUE,"general";"via3",#N/A,TRUE,"general"}</definedName>
    <definedName name="ytuytfgh_3" hidden="1">{"via1",#N/A,TRUE,"general";"via2",#N/A,TRUE,"general";"via3",#N/A,TRUE,"general"}</definedName>
    <definedName name="yty" hidden="1">{"TAB1",#N/A,TRUE,"GENERAL";"TAB2",#N/A,TRUE,"GENERAL";"TAB3",#N/A,TRUE,"GENERAL";"TAB4",#N/A,TRUE,"GENERAL";"TAB5",#N/A,TRUE,"GENERAL"}</definedName>
    <definedName name="yty_1" hidden="1">{"TAB1",#N/A,TRUE,"GENERAL";"TAB2",#N/A,TRUE,"GENERAL";"TAB3",#N/A,TRUE,"GENERAL";"TAB4",#N/A,TRUE,"GENERAL";"TAB5",#N/A,TRUE,"GENERAL"}</definedName>
    <definedName name="yty_2" hidden="1">{"TAB1",#N/A,TRUE,"GENERAL";"TAB2",#N/A,TRUE,"GENERAL";"TAB3",#N/A,TRUE,"GENERAL";"TAB4",#N/A,TRUE,"GENERAL";"TAB5",#N/A,TRUE,"GENERAL"}</definedName>
    <definedName name="yty_3" hidden="1">{"TAB1",#N/A,TRUE,"GENERAL";"TAB2",#N/A,TRUE,"GENERAL";"TAB3",#N/A,TRUE,"GENERAL";"TAB4",#N/A,TRUE,"GENERAL";"TAB5",#N/A,TRUE,"GENERAL"}</definedName>
    <definedName name="ytyyh" hidden="1">{"via1",#N/A,TRUE,"general";"via2",#N/A,TRUE,"general";"via3",#N/A,TRUE,"general"}</definedName>
    <definedName name="ytyyh_1" hidden="1">{"via1",#N/A,TRUE,"general";"via2",#N/A,TRUE,"general";"via3",#N/A,TRUE,"general"}</definedName>
    <definedName name="ytyyh_2" hidden="1">{"via1",#N/A,TRUE,"general";"via2",#N/A,TRUE,"general";"via3",#N/A,TRUE,"general"}</definedName>
    <definedName name="ytyyh_3" hidden="1">{"via1",#N/A,TRUE,"general";"via2",#N/A,TRUE,"general";"via3",#N/A,TRUE,"general"}</definedName>
    <definedName name="ytzacdfg" hidden="1">{"TAB1",#N/A,TRUE,"GENERAL";"TAB2",#N/A,TRUE,"GENERAL";"TAB3",#N/A,TRUE,"GENERAL";"TAB4",#N/A,TRUE,"GENERAL";"TAB5",#N/A,TRUE,"GENERAL"}</definedName>
    <definedName name="ytzacdfg_1" hidden="1">{"TAB1",#N/A,TRUE,"GENERAL";"TAB2",#N/A,TRUE,"GENERAL";"TAB3",#N/A,TRUE,"GENERAL";"TAB4",#N/A,TRUE,"GENERAL";"TAB5",#N/A,TRUE,"GENERAL"}</definedName>
    <definedName name="ytzacdfg_2" hidden="1">{"TAB1",#N/A,TRUE,"GENERAL";"TAB2",#N/A,TRUE,"GENERAL";"TAB3",#N/A,TRUE,"GENERAL";"TAB4",#N/A,TRUE,"GENERAL";"TAB5",#N/A,TRUE,"GENERAL"}</definedName>
    <definedName name="ytzacdfg_3" hidden="1">{"TAB1",#N/A,TRUE,"GENERAL";"TAB2",#N/A,TRUE,"GENERAL";"TAB3",#N/A,TRUE,"GENERAL";"TAB4",#N/A,TRUE,"GENERAL";"TAB5",#N/A,TRUE,"GENERAL"}</definedName>
    <definedName name="yu" hidden="1">{"TAB1",#N/A,TRUE,"GENERAL";"TAB2",#N/A,TRUE,"GENERAL";"TAB3",#N/A,TRUE,"GENERAL";"TAB4",#N/A,TRUE,"GENERAL";"TAB5",#N/A,TRUE,"GENERAL"}</definedName>
    <definedName name="yu_1" hidden="1">{"TAB1",#N/A,TRUE,"GENERAL";"TAB2",#N/A,TRUE,"GENERAL";"TAB3",#N/A,TRUE,"GENERAL";"TAB4",#N/A,TRUE,"GENERAL";"TAB5",#N/A,TRUE,"GENERAL"}</definedName>
    <definedName name="yu_2" hidden="1">{"TAB1",#N/A,TRUE,"GENERAL";"TAB2",#N/A,TRUE,"GENERAL";"TAB3",#N/A,TRUE,"GENERAL";"TAB4",#N/A,TRUE,"GENERAL";"TAB5",#N/A,TRUE,"GENERAL"}</definedName>
    <definedName name="yu_3" hidden="1">{"TAB1",#N/A,TRUE,"GENERAL";"TAB2",#N/A,TRUE,"GENERAL";"TAB3",#N/A,TRUE,"GENERAL";"TAB4",#N/A,TRUE,"GENERAL";"TAB5",#N/A,TRUE,"GENERAL"}</definedName>
    <definedName name="yudre54" hidden="1">{"TAB1",#N/A,TRUE,"GENERAL";"TAB2",#N/A,TRUE,"GENERAL";"TAB3",#N/A,TRUE,"GENERAL";"TAB4",#N/A,TRUE,"GENERAL";"TAB5",#N/A,TRUE,"GENERAL"}</definedName>
    <definedName name="yudre54_1" hidden="1">{"TAB1",#N/A,TRUE,"GENERAL";"TAB2",#N/A,TRUE,"GENERAL";"TAB3",#N/A,TRUE,"GENERAL";"TAB4",#N/A,TRUE,"GENERAL";"TAB5",#N/A,TRUE,"GENERAL"}</definedName>
    <definedName name="yudre54_2" hidden="1">{"TAB1",#N/A,TRUE,"GENERAL";"TAB2",#N/A,TRUE,"GENERAL";"TAB3",#N/A,TRUE,"GENERAL";"TAB4",#N/A,TRUE,"GENERAL";"TAB5",#N/A,TRUE,"GENERAL"}</definedName>
    <definedName name="yudre54_3" hidden="1">{"TAB1",#N/A,TRUE,"GENERAL";"TAB2",#N/A,TRUE,"GENERAL";"TAB3",#N/A,TRUE,"GENERAL";"TAB4",#N/A,TRUE,"GENERAL";"TAB5",#N/A,TRUE,"GENERAL"}</definedName>
    <definedName name="yuf" hidden="1">{"TAB1",#N/A,TRUE,"GENERAL";"TAB2",#N/A,TRUE,"GENERAL";"TAB3",#N/A,TRUE,"GENERAL";"TAB4",#N/A,TRUE,"GENERAL";"TAB5",#N/A,TRUE,"GENERAL"}</definedName>
    <definedName name="yuf_1" hidden="1">{"TAB1",#N/A,TRUE,"GENERAL";"TAB2",#N/A,TRUE,"GENERAL";"TAB3",#N/A,TRUE,"GENERAL";"TAB4",#N/A,TRUE,"GENERAL";"TAB5",#N/A,TRUE,"GENERAL"}</definedName>
    <definedName name="yuf_2" hidden="1">{"TAB1",#N/A,TRUE,"GENERAL";"TAB2",#N/A,TRUE,"GENERAL";"TAB3",#N/A,TRUE,"GENERAL";"TAB4",#N/A,TRUE,"GENERAL";"TAB5",#N/A,TRUE,"GENERAL"}</definedName>
    <definedName name="yuf_3" hidden="1">{"TAB1",#N/A,TRUE,"GENERAL";"TAB2",#N/A,TRUE,"GENERAL";"TAB3",#N/A,TRUE,"GENERAL";"TAB4",#N/A,TRUE,"GENERAL";"TAB5",#N/A,TRUE,"GENERAL"}</definedName>
    <definedName name="yuhgh" hidden="1">{"TAB1",#N/A,TRUE,"GENERAL";"TAB2",#N/A,TRUE,"GENERAL";"TAB3",#N/A,TRUE,"GENERAL";"TAB4",#N/A,TRUE,"GENERAL";"TAB5",#N/A,TRUE,"GENERAL"}</definedName>
    <definedName name="yuhgh_1" hidden="1">{"TAB1",#N/A,TRUE,"GENERAL";"TAB2",#N/A,TRUE,"GENERAL";"TAB3",#N/A,TRUE,"GENERAL";"TAB4",#N/A,TRUE,"GENERAL";"TAB5",#N/A,TRUE,"GENERAL"}</definedName>
    <definedName name="yuhgh_2" hidden="1">{"TAB1",#N/A,TRUE,"GENERAL";"TAB2",#N/A,TRUE,"GENERAL";"TAB3",#N/A,TRUE,"GENERAL";"TAB4",#N/A,TRUE,"GENERAL";"TAB5",#N/A,TRUE,"GENERAL"}</definedName>
    <definedName name="yuhgh_3" hidden="1">{"TAB1",#N/A,TRUE,"GENERAL";"TAB2",#N/A,TRUE,"GENERAL";"TAB3",#N/A,TRUE,"GENERAL";"TAB4",#N/A,TRUE,"GENERAL";"TAB5",#N/A,TRUE,"GENERAL"}</definedName>
    <definedName name="yutu" hidden="1">{"via1",#N/A,TRUE,"general";"via2",#N/A,TRUE,"general";"via3",#N/A,TRUE,"general"}</definedName>
    <definedName name="yutu_1" hidden="1">{"via1",#N/A,TRUE,"general";"via2",#N/A,TRUE,"general";"via3",#N/A,TRUE,"general"}</definedName>
    <definedName name="yutu_2" hidden="1">{"via1",#N/A,TRUE,"general";"via2",#N/A,TRUE,"general";"via3",#N/A,TRUE,"general"}</definedName>
    <definedName name="yutu_3" hidden="1">{"via1",#N/A,TRUE,"general";"via2",#N/A,TRUE,"general";"via3",#N/A,TRUE,"general"}</definedName>
    <definedName name="yuuiiy" hidden="1">{"via1",#N/A,TRUE,"general";"via2",#N/A,TRUE,"general";"via3",#N/A,TRUE,"general"}</definedName>
    <definedName name="yuuiiy_1" hidden="1">{"via1",#N/A,TRUE,"general";"via2",#N/A,TRUE,"general";"via3",#N/A,TRUE,"general"}</definedName>
    <definedName name="yuuiiy_2" hidden="1">{"via1",#N/A,TRUE,"general";"via2",#N/A,TRUE,"general";"via3",#N/A,TRUE,"general"}</definedName>
    <definedName name="yuuiiy_3" hidden="1">{"via1",#N/A,TRUE,"general";"via2",#N/A,TRUE,"general";"via3",#N/A,TRUE,"general"}</definedName>
    <definedName name="yuuuuuu" hidden="1">{"via1",#N/A,TRUE,"general";"via2",#N/A,TRUE,"general";"via3",#N/A,TRUE,"general"}</definedName>
    <definedName name="yuuuuuu_1" hidden="1">{"via1",#N/A,TRUE,"general";"via2",#N/A,TRUE,"general";"via3",#N/A,TRUE,"general"}</definedName>
    <definedName name="yuuuuuu_2" hidden="1">{"via1",#N/A,TRUE,"general";"via2",#N/A,TRUE,"general";"via3",#N/A,TRUE,"general"}</definedName>
    <definedName name="yuuuuuu_3" hidden="1">{"via1",#N/A,TRUE,"general";"via2",#N/A,TRUE,"general";"via3",#N/A,TRUE,"general"}</definedName>
    <definedName name="yy" hidden="1">{"via1",#N/A,TRUE,"general";"via2",#N/A,TRUE,"general";"via3",#N/A,TRUE,"general"}</definedName>
    <definedName name="yy_1" hidden="1">{"via1",#N/A,TRUE,"general";"via2",#N/A,TRUE,"general";"via3",#N/A,TRUE,"general"}</definedName>
    <definedName name="yy_2" hidden="1">{"via1",#N/A,TRUE,"general";"via2",#N/A,TRUE,"general";"via3",#N/A,TRUE,"general"}</definedName>
    <definedName name="yy_3" hidden="1">{"via1",#N/A,TRUE,"general";"via2",#N/A,TRUE,"general";"via3",#N/A,TRUE,"general"}</definedName>
    <definedName name="YYBYYBBYY">#REF!</definedName>
    <definedName name="yyy" hidden="1">{"TAB1",#N/A,TRUE,"GENERAL";"TAB2",#N/A,TRUE,"GENERAL";"TAB3",#N/A,TRUE,"GENERAL";"TAB4",#N/A,TRUE,"GENERAL";"TAB5",#N/A,TRUE,"GENERAL"}</definedName>
    <definedName name="yyy_1" hidden="1">{"TAB1",#N/A,TRUE,"GENERAL";"TAB2",#N/A,TRUE,"GENERAL";"TAB3",#N/A,TRUE,"GENERAL";"TAB4",#N/A,TRUE,"GENERAL";"TAB5",#N/A,TRUE,"GENERAL"}</definedName>
    <definedName name="yyy_2" hidden="1">{"TAB1",#N/A,TRUE,"GENERAL";"TAB2",#N/A,TRUE,"GENERAL";"TAB3",#N/A,TRUE,"GENERAL";"TAB4",#N/A,TRUE,"GENERAL";"TAB5",#N/A,TRUE,"GENERAL"}</definedName>
    <definedName name="yyy_3" hidden="1">{"TAB1",#N/A,TRUE,"GENERAL";"TAB2",#N/A,TRUE,"GENERAL";"TAB3",#N/A,TRUE,"GENERAL";"TAB4",#N/A,TRUE,"GENERAL";"TAB5",#N/A,TRUE,"GENERAL"}</definedName>
    <definedName name="yyyuh" hidden="1">{"TAB1",#N/A,TRUE,"GENERAL";"TAB2",#N/A,TRUE,"GENERAL";"TAB3",#N/A,TRUE,"GENERAL";"TAB4",#N/A,TRUE,"GENERAL";"TAB5",#N/A,TRUE,"GENERAL"}</definedName>
    <definedName name="yyyuh_1" hidden="1">{"TAB1",#N/A,TRUE,"GENERAL";"TAB2",#N/A,TRUE,"GENERAL";"TAB3",#N/A,TRUE,"GENERAL";"TAB4",#N/A,TRUE,"GENERAL";"TAB5",#N/A,TRUE,"GENERAL"}</definedName>
    <definedName name="yyyuh_2" hidden="1">{"TAB1",#N/A,TRUE,"GENERAL";"TAB2",#N/A,TRUE,"GENERAL";"TAB3",#N/A,TRUE,"GENERAL";"TAB4",#N/A,TRUE,"GENERAL";"TAB5",#N/A,TRUE,"GENERAL"}</definedName>
    <definedName name="yyyuh_3" hidden="1">{"TAB1",#N/A,TRUE,"GENERAL";"TAB2",#N/A,TRUE,"GENERAL";"TAB3",#N/A,TRUE,"GENERAL";"TAB4",#N/A,TRUE,"GENERAL";"TAB5",#N/A,TRUE,"GENERAL"}</definedName>
    <definedName name="yyyyhhh" hidden="1">{"TAB1",#N/A,TRUE,"GENERAL";"TAB2",#N/A,TRUE,"GENERAL";"TAB3",#N/A,TRUE,"GENERAL";"TAB4",#N/A,TRUE,"GENERAL";"TAB5",#N/A,TRUE,"GENERAL"}</definedName>
    <definedName name="yyyyhhh_1" hidden="1">{"TAB1",#N/A,TRUE,"GENERAL";"TAB2",#N/A,TRUE,"GENERAL";"TAB3",#N/A,TRUE,"GENERAL";"TAB4",#N/A,TRUE,"GENERAL";"TAB5",#N/A,TRUE,"GENERAL"}</definedName>
    <definedName name="yyyyhhh_2" hidden="1">{"TAB1",#N/A,TRUE,"GENERAL";"TAB2",#N/A,TRUE,"GENERAL";"TAB3",#N/A,TRUE,"GENERAL";"TAB4",#N/A,TRUE,"GENERAL";"TAB5",#N/A,TRUE,"GENERAL"}</definedName>
    <definedName name="yyyyhhh_3" hidden="1">{"TAB1",#N/A,TRUE,"GENERAL";"TAB2",#N/A,TRUE,"GENERAL";"TAB3",#N/A,TRUE,"GENERAL";"TAB4",#N/A,TRUE,"GENERAL";"TAB5",#N/A,TRUE,"GENERAL"}</definedName>
    <definedName name="yyyyyf" hidden="1">{"via1",#N/A,TRUE,"general";"via2",#N/A,TRUE,"general";"via3",#N/A,TRUE,"general"}</definedName>
    <definedName name="yyyyyf_1" hidden="1">{"via1",#N/A,TRUE,"general";"via2",#N/A,TRUE,"general";"via3",#N/A,TRUE,"general"}</definedName>
    <definedName name="yyyyyf_2" hidden="1">{"via1",#N/A,TRUE,"general";"via2",#N/A,TRUE,"general";"via3",#N/A,TRUE,"general"}</definedName>
    <definedName name="yyyyyf_3" hidden="1">{"via1",#N/A,TRUE,"general";"via2",#N/A,TRUE,"general";"via3",#N/A,TRUE,"general"}</definedName>
    <definedName name="z">#REF!</definedName>
    <definedName name="zdervr" hidden="1">{"via1",#N/A,TRUE,"general";"via2",#N/A,TRUE,"general";"via3",#N/A,TRUE,"general"}</definedName>
    <definedName name="zdervr_1" hidden="1">{"via1",#N/A,TRUE,"general";"via2",#N/A,TRUE,"general";"via3",#N/A,TRUE,"general"}</definedName>
    <definedName name="zdervr_2" hidden="1">{"via1",#N/A,TRUE,"general";"via2",#N/A,TRUE,"general";"via3",#N/A,TRUE,"general"}</definedName>
    <definedName name="zdervr_3" hidden="1">{"via1",#N/A,TRUE,"general";"via2",#N/A,TRUE,"general";"via3",#N/A,TRUE,"general"}</definedName>
    <definedName name="ZDF">#REF!</definedName>
    <definedName name="zx">[2]!ERR</definedName>
    <definedName name="zxczds" hidden="1">{"TAB1",#N/A,TRUE,"GENERAL";"TAB2",#N/A,TRUE,"GENERAL";"TAB3",#N/A,TRUE,"GENERAL";"TAB4",#N/A,TRUE,"GENERAL";"TAB5",#N/A,TRUE,"GENERAL"}</definedName>
    <definedName name="zxczds_1" hidden="1">{"TAB1",#N/A,TRUE,"GENERAL";"TAB2",#N/A,TRUE,"GENERAL";"TAB3",#N/A,TRUE,"GENERAL";"TAB4",#N/A,TRUE,"GENERAL";"TAB5",#N/A,TRUE,"GENERAL"}</definedName>
    <definedName name="zxczds_2" hidden="1">{"TAB1",#N/A,TRUE,"GENERAL";"TAB2",#N/A,TRUE,"GENERAL";"TAB3",#N/A,TRUE,"GENERAL";"TAB4",#N/A,TRUE,"GENERAL";"TAB5",#N/A,TRUE,"GENERAL"}</definedName>
    <definedName name="zxczds_3" hidden="1">{"TAB1",#N/A,TRUE,"GENERAL";"TAB2",#N/A,TRUE,"GENERAL";"TAB3",#N/A,TRUE,"GENERAL";"TAB4",#N/A,TRUE,"GENERAL";"TAB5",#N/A,TRUE,"GENERAL"}</definedName>
    <definedName name="zxsdftyu" hidden="1">{"via1",#N/A,TRUE,"general";"via2",#N/A,TRUE,"general";"via3",#N/A,TRUE,"general"}</definedName>
    <definedName name="zxsdftyu_1" hidden="1">{"via1",#N/A,TRUE,"general";"via2",#N/A,TRUE,"general";"via3",#N/A,TRUE,"general"}</definedName>
    <definedName name="zxsdftyu_2" hidden="1">{"via1",#N/A,TRUE,"general";"via2",#N/A,TRUE,"general";"via3",#N/A,TRUE,"general"}</definedName>
    <definedName name="zxsdftyu_3" hidden="1">{"via1",#N/A,TRUE,"general";"via2",#N/A,TRUE,"general";"via3",#N/A,TRUE,"general"}</definedName>
    <definedName name="zxvxczv" hidden="1">{"via1",#N/A,TRUE,"general";"via2",#N/A,TRUE,"general";"via3",#N/A,TRUE,"general"}</definedName>
    <definedName name="zxvxczv_1" hidden="1">{"via1",#N/A,TRUE,"general";"via2",#N/A,TRUE,"general";"via3",#N/A,TRUE,"general"}</definedName>
    <definedName name="zxvxczv_2" hidden="1">{"via1",#N/A,TRUE,"general";"via2",#N/A,TRUE,"general";"via3",#N/A,TRUE,"general"}</definedName>
    <definedName name="zxvxczv_3" hidden="1">{"via1",#N/A,TRUE,"general";"via2",#N/A,TRUE,"general";"via3",#N/A,TRUE,"general"}</definedName>
    <definedName name="zzz">'[51]Itemes Renovación'!#REF!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4" i="1" l="1"/>
  <c r="O23" i="1"/>
  <c r="E41" i="30" l="1"/>
  <c r="C10" i="14"/>
  <c r="C41" i="30" s="1"/>
  <c r="E10" i="14"/>
  <c r="G10" i="14" s="1"/>
  <c r="H10" i="14" s="1"/>
  <c r="F10" i="14"/>
  <c r="A19" i="34"/>
  <c r="A10" i="14" s="1"/>
  <c r="A41" i="30" s="1"/>
  <c r="B19" i="34"/>
  <c r="B10" i="14" s="1"/>
  <c r="B41" i="30" s="1"/>
  <c r="C19" i="34"/>
  <c r="E19" i="34"/>
  <c r="F19" i="34"/>
  <c r="G19" i="34"/>
  <c r="H19" i="34"/>
  <c r="I19" i="34"/>
  <c r="J19" i="34"/>
  <c r="K19" i="34"/>
  <c r="L19" i="34"/>
  <c r="M19" i="34"/>
  <c r="A19" i="11"/>
  <c r="B19" i="11"/>
  <c r="C19" i="11"/>
  <c r="D19" i="11"/>
  <c r="D19" i="34" s="1"/>
  <c r="E19" i="11"/>
  <c r="F19" i="11"/>
  <c r="G19" i="11" s="1"/>
  <c r="H19" i="11"/>
  <c r="E19" i="29"/>
  <c r="I19" i="29" s="1"/>
  <c r="E18" i="29"/>
  <c r="A19" i="29"/>
  <c r="B19" i="29"/>
  <c r="C19" i="29"/>
  <c r="F19" i="29"/>
  <c r="D24" i="53"/>
  <c r="D24" i="4"/>
  <c r="E24" i="43"/>
  <c r="F24" i="43"/>
  <c r="G24" i="43"/>
  <c r="H24" i="43"/>
  <c r="I24" i="43"/>
  <c r="D24" i="43"/>
  <c r="D24" i="40"/>
  <c r="H24" i="1"/>
  <c r="E24" i="1"/>
  <c r="D10" i="14" l="1"/>
  <c r="D41" i="30" s="1"/>
  <c r="P19" i="34"/>
  <c r="J10" i="14"/>
  <c r="J19" i="11"/>
  <c r="H37" i="30"/>
  <c r="D63" i="30"/>
  <c r="E40" i="30"/>
  <c r="F39" i="15" l="1"/>
  <c r="F40" i="15" s="1"/>
  <c r="E60" i="1" s="1"/>
  <c r="C47" i="15"/>
  <c r="I23" i="14"/>
  <c r="I24" i="14" s="1"/>
  <c r="I25" i="14" s="1"/>
  <c r="I26" i="14" s="1"/>
  <c r="I27" i="14" s="1"/>
  <c r="I28" i="14" s="1"/>
  <c r="I29" i="14" s="1"/>
  <c r="I30" i="14" s="1"/>
  <c r="I31" i="14" s="1"/>
  <c r="D32" i="14"/>
  <c r="D31" i="14"/>
  <c r="J26" i="53"/>
  <c r="D20" i="53"/>
  <c r="D21" i="53" s="1"/>
  <c r="D7" i="53"/>
  <c r="A4" i="53"/>
  <c r="C17" i="34"/>
  <c r="D17" i="34"/>
  <c r="P17" i="34" s="1"/>
  <c r="E17" i="34"/>
  <c r="F17" i="34"/>
  <c r="G17" i="34"/>
  <c r="H17" i="34"/>
  <c r="I17" i="34"/>
  <c r="J17" i="34"/>
  <c r="K17" i="34"/>
  <c r="L17" i="34"/>
  <c r="D9" i="34"/>
  <c r="P9" i="34" s="1"/>
  <c r="D10" i="34"/>
  <c r="D11" i="34"/>
  <c r="P11" i="34" s="1"/>
  <c r="D12" i="34"/>
  <c r="P12" i="34" s="1"/>
  <c r="D13" i="34"/>
  <c r="D8" i="34"/>
  <c r="P8" i="34" s="1"/>
  <c r="L8" i="34"/>
  <c r="K8" i="34"/>
  <c r="J8" i="34"/>
  <c r="I8" i="34"/>
  <c r="H8" i="34"/>
  <c r="G8" i="34"/>
  <c r="F8" i="34"/>
  <c r="E8" i="34"/>
  <c r="A6" i="34"/>
  <c r="B6" i="34"/>
  <c r="A7" i="34"/>
  <c r="B7" i="34"/>
  <c r="A8" i="34"/>
  <c r="B8" i="34"/>
  <c r="A9" i="34"/>
  <c r="B9" i="34"/>
  <c r="A10" i="34"/>
  <c r="B10" i="34"/>
  <c r="A11" i="34"/>
  <c r="B11" i="34"/>
  <c r="A12" i="34"/>
  <c r="B12" i="34"/>
  <c r="A13" i="34"/>
  <c r="B13" i="34"/>
  <c r="B14" i="34"/>
  <c r="A14" i="34"/>
  <c r="C17" i="11"/>
  <c r="H17" i="11"/>
  <c r="D9" i="11"/>
  <c r="D10" i="11"/>
  <c r="D11" i="11"/>
  <c r="D12" i="11"/>
  <c r="D13" i="11"/>
  <c r="D8" i="11"/>
  <c r="H9" i="11"/>
  <c r="H10" i="11"/>
  <c r="I10" i="11"/>
  <c r="H11" i="11"/>
  <c r="H12" i="11"/>
  <c r="H13" i="11"/>
  <c r="I13" i="11"/>
  <c r="H8" i="11"/>
  <c r="B11" i="11"/>
  <c r="A7" i="11"/>
  <c r="B7" i="11"/>
  <c r="A8" i="11"/>
  <c r="B8" i="11"/>
  <c r="A9" i="11"/>
  <c r="B9" i="11"/>
  <c r="A10" i="11"/>
  <c r="B10" i="11"/>
  <c r="A11" i="11"/>
  <c r="A12" i="11"/>
  <c r="B12" i="11"/>
  <c r="A13" i="11"/>
  <c r="B13" i="11"/>
  <c r="B14" i="11"/>
  <c r="A14" i="11"/>
  <c r="A17" i="29"/>
  <c r="A17" i="11" s="1"/>
  <c r="A17" i="34" s="1"/>
  <c r="B17" i="29"/>
  <c r="B17" i="11" s="1"/>
  <c r="B17" i="34" s="1"/>
  <c r="C17" i="29"/>
  <c r="A18" i="29"/>
  <c r="B18" i="29"/>
  <c r="C18" i="29"/>
  <c r="A20" i="29"/>
  <c r="B20" i="29"/>
  <c r="C20" i="29"/>
  <c r="A21" i="29"/>
  <c r="B21" i="29"/>
  <c r="C21" i="29"/>
  <c r="A22" i="29"/>
  <c r="B22" i="29"/>
  <c r="C22" i="29"/>
  <c r="B16" i="29"/>
  <c r="C16" i="29"/>
  <c r="A16" i="29"/>
  <c r="E21" i="1"/>
  <c r="F16" i="29" s="1"/>
  <c r="D26" i="43"/>
  <c r="D32" i="43" s="1"/>
  <c r="D25" i="43"/>
  <c r="H5" i="43"/>
  <c r="H25" i="43" s="1"/>
  <c r="H26" i="43" s="1"/>
  <c r="H32" i="43" s="1"/>
  <c r="G5" i="43"/>
  <c r="G25" i="43" s="1"/>
  <c r="G26" i="43" s="1"/>
  <c r="G32" i="43" s="1"/>
  <c r="F5" i="43"/>
  <c r="F25" i="43" s="1"/>
  <c r="F26" i="43" s="1"/>
  <c r="F32" i="43" s="1"/>
  <c r="I4" i="43"/>
  <c r="H4" i="43"/>
  <c r="H21" i="43"/>
  <c r="H7" i="43"/>
  <c r="G4" i="43"/>
  <c r="F4" i="43"/>
  <c r="E4" i="43"/>
  <c r="G21" i="43"/>
  <c r="G7" i="43"/>
  <c r="J28" i="43"/>
  <c r="J25" i="43"/>
  <c r="J21" i="43"/>
  <c r="J7" i="43"/>
  <c r="I21" i="43"/>
  <c r="I7" i="43"/>
  <c r="F21" i="43"/>
  <c r="F7" i="43"/>
  <c r="E21" i="43"/>
  <c r="E7" i="43"/>
  <c r="D20" i="4"/>
  <c r="D20" i="40"/>
  <c r="P10" i="34" l="1"/>
  <c r="P13" i="34"/>
  <c r="I32" i="14"/>
  <c r="D25" i="53"/>
  <c r="D31" i="53" s="1"/>
  <c r="H33" i="43"/>
  <c r="G43" i="1" s="1"/>
  <c r="G33" i="43"/>
  <c r="G40" i="1" s="1"/>
  <c r="J24" i="43"/>
  <c r="J26" i="43" s="1"/>
  <c r="J32" i="43" s="1"/>
  <c r="J33" i="43" s="1"/>
  <c r="F33" i="43"/>
  <c r="G39" i="1" s="1"/>
  <c r="D32" i="53" l="1"/>
  <c r="F25" i="14" s="1"/>
  <c r="F15" i="14"/>
  <c r="E93" i="1"/>
  <c r="E41" i="47"/>
  <c r="F12" i="14" l="1"/>
  <c r="F8" i="14"/>
  <c r="F13" i="14"/>
  <c r="F27" i="14"/>
  <c r="F9" i="14"/>
  <c r="F31" i="14"/>
  <c r="F22" i="14"/>
  <c r="F23" i="14"/>
  <c r="F11" i="14"/>
  <c r="F16" i="14"/>
  <c r="F18" i="14"/>
  <c r="F19" i="14"/>
  <c r="F24" i="14"/>
  <c r="F29" i="14"/>
  <c r="F28" i="14"/>
  <c r="F32" i="14"/>
  <c r="F30" i="14"/>
  <c r="F20" i="14"/>
  <c r="F17" i="14"/>
  <c r="F26" i="14"/>
  <c r="H27" i="2"/>
  <c r="G21" i="2"/>
  <c r="E9" i="25"/>
  <c r="B40" i="11"/>
  <c r="B40" i="34" s="1"/>
  <c r="B31" i="14" s="1"/>
  <c r="B63" i="30" s="1"/>
  <c r="D35" i="15"/>
  <c r="E35" i="15"/>
  <c r="D42" i="15"/>
  <c r="D17" i="51"/>
  <c r="D18" i="51"/>
  <c r="D19" i="51"/>
  <c r="D20" i="51"/>
  <c r="D21" i="51"/>
  <c r="B17" i="51"/>
  <c r="C17" i="51"/>
  <c r="B18" i="51"/>
  <c r="C18" i="51"/>
  <c r="B19" i="51"/>
  <c r="C19" i="51"/>
  <c r="B20" i="51"/>
  <c r="C20" i="51"/>
  <c r="B21" i="51"/>
  <c r="C21" i="51"/>
  <c r="C16" i="51"/>
  <c r="B16" i="51"/>
  <c r="D16" i="51"/>
  <c r="B11" i="51"/>
  <c r="B12" i="51"/>
  <c r="B13" i="51"/>
  <c r="B14" i="51"/>
  <c r="B10" i="51"/>
  <c r="C15" i="51"/>
  <c r="B15" i="51"/>
  <c r="C9" i="51"/>
  <c r="B9" i="51"/>
  <c r="D13" i="51"/>
  <c r="D14" i="51"/>
  <c r="C14" i="51"/>
  <c r="C13" i="51"/>
  <c r="D12" i="51"/>
  <c r="C12" i="51"/>
  <c r="D11" i="51"/>
  <c r="C11" i="51"/>
  <c r="D10" i="51"/>
  <c r="C10" i="51"/>
  <c r="D6" i="51"/>
  <c r="D7" i="51"/>
  <c r="D8" i="51"/>
  <c r="B4" i="51"/>
  <c r="B5" i="51"/>
  <c r="B6" i="51"/>
  <c r="B7" i="51"/>
  <c r="B8" i="51"/>
  <c r="C4" i="51"/>
  <c r="C5" i="51"/>
  <c r="C6" i="51"/>
  <c r="C7" i="51"/>
  <c r="C8" i="51"/>
  <c r="D4" i="51"/>
  <c r="D5" i="51"/>
  <c r="D3" i="51"/>
  <c r="C3" i="51"/>
  <c r="B3" i="51"/>
  <c r="B2" i="51"/>
  <c r="F46" i="2"/>
  <c r="G46" i="2"/>
  <c r="F49" i="2"/>
  <c r="G49" i="2"/>
  <c r="F48" i="2"/>
  <c r="G48" i="2"/>
  <c r="D30" i="2"/>
  <c r="F30" i="2"/>
  <c r="D31" i="2"/>
  <c r="F31" i="2"/>
  <c r="D32" i="2"/>
  <c r="F32" i="2"/>
  <c r="D33" i="2"/>
  <c r="F33" i="2"/>
  <c r="D34" i="2"/>
  <c r="F34" i="2"/>
  <c r="D35" i="2"/>
  <c r="F35" i="2"/>
  <c r="D36" i="2"/>
  <c r="D37" i="2"/>
  <c r="F37" i="2"/>
  <c r="D29" i="2"/>
  <c r="F29" i="2"/>
  <c r="D58" i="2"/>
  <c r="K4" i="2"/>
  <c r="F47" i="2"/>
  <c r="G47" i="2"/>
  <c r="F45" i="2"/>
  <c r="G45" i="2"/>
  <c r="F44" i="2"/>
  <c r="G44" i="2"/>
  <c r="F43" i="2"/>
  <c r="G43" i="2"/>
  <c r="F42" i="2"/>
  <c r="G42" i="2"/>
  <c r="F41" i="2"/>
  <c r="G41" i="2"/>
  <c r="G50" i="2"/>
  <c r="K5" i="2"/>
  <c r="F38" i="2"/>
  <c r="K6" i="2"/>
  <c r="G10" i="2"/>
  <c r="G11" i="2"/>
  <c r="G19" i="2"/>
  <c r="G22" i="2"/>
  <c r="G17" i="2"/>
  <c r="G18" i="2"/>
  <c r="G12" i="2"/>
  <c r="G20" i="2"/>
  <c r="G9" i="2"/>
  <c r="K7" i="2"/>
  <c r="G13" i="2"/>
  <c r="G14" i="2"/>
  <c r="G15" i="2"/>
  <c r="G23" i="2"/>
  <c r="G16" i="2"/>
  <c r="D37" i="47"/>
  <c r="E37" i="47" s="1"/>
  <c r="E39" i="47" s="1"/>
  <c r="D28" i="47"/>
  <c r="E20" i="26"/>
  <c r="F20" i="26"/>
  <c r="F9" i="31"/>
  <c r="F10" i="31"/>
  <c r="F11" i="31"/>
  <c r="F12" i="31"/>
  <c r="F13" i="31"/>
  <c r="F14" i="31"/>
  <c r="F8" i="31"/>
  <c r="F7" i="31"/>
  <c r="G8" i="19"/>
  <c r="G9" i="19"/>
  <c r="G10" i="19"/>
  <c r="G11" i="19"/>
  <c r="G12" i="19"/>
  <c r="G13" i="19"/>
  <c r="G14" i="19"/>
  <c r="G15" i="19"/>
  <c r="G16" i="19"/>
  <c r="G17" i="19"/>
  <c r="G7" i="19"/>
  <c r="G18" i="18"/>
  <c r="G16" i="18"/>
  <c r="G14" i="18"/>
  <c r="G8" i="18"/>
  <c r="G9" i="18"/>
  <c r="G10" i="18"/>
  <c r="G11" i="18"/>
  <c r="G12" i="18"/>
  <c r="G13" i="18"/>
  <c r="G7" i="18"/>
  <c r="E32" i="15"/>
  <c r="F32" i="15" s="1"/>
  <c r="I41" i="15"/>
  <c r="F35" i="15"/>
  <c r="I34" i="15"/>
  <c r="M32" i="15"/>
  <c r="K32" i="15"/>
  <c r="A27" i="15"/>
  <c r="B21" i="15"/>
  <c r="B23" i="15"/>
  <c r="A4" i="15"/>
  <c r="E37" i="1"/>
  <c r="E38" i="1" s="1"/>
  <c r="E41" i="1"/>
  <c r="E42" i="1"/>
  <c r="F37" i="29" s="1"/>
  <c r="I37" i="29" s="1"/>
  <c r="E44" i="1"/>
  <c r="I5" i="43" s="1"/>
  <c r="I25" i="43" s="1"/>
  <c r="I26" i="43" s="1"/>
  <c r="E36" i="1"/>
  <c r="E5" i="43" s="1"/>
  <c r="E25" i="43" s="1"/>
  <c r="E26" i="43" s="1"/>
  <c r="E30" i="1"/>
  <c r="F25" i="29" s="1"/>
  <c r="E25" i="1"/>
  <c r="E26" i="1" s="1"/>
  <c r="E23" i="1"/>
  <c r="F18" i="29" s="1"/>
  <c r="E9" i="14" s="1"/>
  <c r="M38" i="1"/>
  <c r="E8" i="25"/>
  <c r="E34" i="1"/>
  <c r="F29" i="29" s="1"/>
  <c r="E20" i="14" s="1"/>
  <c r="E32" i="1"/>
  <c r="E33" i="1" s="1"/>
  <c r="F28" i="29" s="1"/>
  <c r="E29" i="1"/>
  <c r="F24" i="29" s="1"/>
  <c r="K30" i="1"/>
  <c r="K31" i="1"/>
  <c r="K32" i="1"/>
  <c r="K33" i="1"/>
  <c r="K34" i="1"/>
  <c r="K35" i="1"/>
  <c r="K36" i="1"/>
  <c r="K37" i="1"/>
  <c r="K38" i="1"/>
  <c r="K39" i="1"/>
  <c r="K40" i="1"/>
  <c r="K41" i="1"/>
  <c r="K42" i="1"/>
  <c r="K43" i="1"/>
  <c r="K44" i="1"/>
  <c r="K29" i="1"/>
  <c r="E13" i="19"/>
  <c r="E14" i="19" s="1"/>
  <c r="F14" i="19" s="1"/>
  <c r="H14" i="19" s="1"/>
  <c r="E11" i="19"/>
  <c r="E12" i="19" s="1"/>
  <c r="F12" i="19" s="1"/>
  <c r="H12" i="19" s="1"/>
  <c r="E10" i="19"/>
  <c r="E17" i="19" s="1"/>
  <c r="F17" i="19" s="1"/>
  <c r="H17" i="19" s="1"/>
  <c r="E9" i="19"/>
  <c r="F9" i="19" s="1"/>
  <c r="H9" i="19" s="1"/>
  <c r="E8" i="19"/>
  <c r="F8" i="19" s="1"/>
  <c r="H8" i="19" s="1"/>
  <c r="E7" i="19"/>
  <c r="F7" i="19" s="1"/>
  <c r="H7" i="19" s="1"/>
  <c r="E7" i="18"/>
  <c r="E14" i="18" s="1"/>
  <c r="F14" i="18" s="1"/>
  <c r="H14" i="18" s="1"/>
  <c r="E10" i="1"/>
  <c r="E22" i="1" s="1"/>
  <c r="F17" i="29" s="1"/>
  <c r="E11" i="1"/>
  <c r="F11" i="29" s="1"/>
  <c r="I11" i="29" s="1"/>
  <c r="E12" i="1"/>
  <c r="E13" i="1"/>
  <c r="E14" i="1"/>
  <c r="E9" i="1"/>
  <c r="F9" i="29" s="1"/>
  <c r="I9" i="29" s="1"/>
  <c r="M6" i="1"/>
  <c r="M5" i="1"/>
  <c r="M4" i="1"/>
  <c r="E10" i="18"/>
  <c r="F10" i="18" s="1"/>
  <c r="H10" i="18" s="1"/>
  <c r="H20" i="26"/>
  <c r="H70" i="1"/>
  <c r="H63" i="30"/>
  <c r="C38" i="30"/>
  <c r="D38" i="30"/>
  <c r="C48" i="30"/>
  <c r="C53" i="30"/>
  <c r="D53" i="30"/>
  <c r="B37" i="30"/>
  <c r="C37" i="30"/>
  <c r="D37" i="30"/>
  <c r="A37" i="30"/>
  <c r="E31" i="1"/>
  <c r="F26" i="29" s="1"/>
  <c r="B8" i="48"/>
  <c r="F14" i="48" s="1"/>
  <c r="A4" i="48"/>
  <c r="J9" i="2"/>
  <c r="F11" i="2" s="1"/>
  <c r="H11" i="2" s="1"/>
  <c r="D37" i="46"/>
  <c r="E37" i="46" s="1"/>
  <c r="E39" i="46" s="1"/>
  <c r="E41" i="46" s="1"/>
  <c r="E34" i="46"/>
  <c r="E31" i="46"/>
  <c r="D28" i="46"/>
  <c r="F28" i="46"/>
  <c r="H9" i="1"/>
  <c r="B8" i="3"/>
  <c r="F15" i="3" s="1"/>
  <c r="D9" i="28"/>
  <c r="D8" i="28"/>
  <c r="M1" i="26"/>
  <c r="D12" i="26"/>
  <c r="E12" i="26"/>
  <c r="F12" i="26"/>
  <c r="H12" i="26"/>
  <c r="D13" i="26"/>
  <c r="E13" i="26"/>
  <c r="F13" i="26"/>
  <c r="H13" i="26"/>
  <c r="D14" i="26"/>
  <c r="E14" i="26"/>
  <c r="F14" i="26"/>
  <c r="H14" i="26"/>
  <c r="D15" i="26"/>
  <c r="E15" i="26"/>
  <c r="F15" i="26"/>
  <c r="H15" i="26"/>
  <c r="D16" i="26"/>
  <c r="E16" i="26"/>
  <c r="F16" i="26"/>
  <c r="H16" i="26"/>
  <c r="D17" i="26"/>
  <c r="E17" i="26"/>
  <c r="F17" i="26"/>
  <c r="H17" i="26"/>
  <c r="D18" i="26"/>
  <c r="E18" i="26"/>
  <c r="F18" i="26"/>
  <c r="H18" i="26"/>
  <c r="D19" i="26"/>
  <c r="E19" i="26"/>
  <c r="F19" i="26"/>
  <c r="H19" i="26"/>
  <c r="G22" i="26"/>
  <c r="G7" i="26"/>
  <c r="E9" i="33"/>
  <c r="E10" i="33"/>
  <c r="E11" i="33"/>
  <c r="E12" i="33"/>
  <c r="E13" i="33"/>
  <c r="E14" i="33"/>
  <c r="E15" i="33"/>
  <c r="E16" i="33"/>
  <c r="E17" i="33"/>
  <c r="E18" i="33"/>
  <c r="E19" i="33"/>
  <c r="E20" i="33"/>
  <c r="E21" i="33"/>
  <c r="E22" i="33"/>
  <c r="E23" i="33"/>
  <c r="E24" i="33"/>
  <c r="E25" i="33"/>
  <c r="E26" i="33"/>
  <c r="E27" i="33"/>
  <c r="E28" i="33"/>
  <c r="E29" i="33"/>
  <c r="E8" i="33"/>
  <c r="H7" i="33"/>
  <c r="D21" i="33" s="1"/>
  <c r="F21" i="33" s="1"/>
  <c r="E9" i="18"/>
  <c r="F9" i="18" s="1"/>
  <c r="H9" i="18" s="1"/>
  <c r="E8" i="18"/>
  <c r="F8" i="18" s="1"/>
  <c r="H8" i="18" s="1"/>
  <c r="G7" i="36"/>
  <c r="D11" i="36" s="1"/>
  <c r="D32" i="17"/>
  <c r="G14" i="14"/>
  <c r="G21" i="14"/>
  <c r="C32" i="14"/>
  <c r="C63" i="30" s="1"/>
  <c r="D18" i="11"/>
  <c r="D20" i="11"/>
  <c r="D21" i="11"/>
  <c r="D22" i="11"/>
  <c r="D22" i="34" s="1"/>
  <c r="D24" i="11"/>
  <c r="D24" i="34" s="1"/>
  <c r="P24" i="34" s="1"/>
  <c r="D25" i="11"/>
  <c r="D25" i="34" s="1"/>
  <c r="D26" i="11"/>
  <c r="D27" i="11"/>
  <c r="D27" i="34" s="1"/>
  <c r="D28" i="11"/>
  <c r="D29" i="11"/>
  <c r="D29" i="34" s="1"/>
  <c r="P29" i="34" s="1"/>
  <c r="D31" i="11"/>
  <c r="D31" i="34" s="1"/>
  <c r="D22" i="14" s="1"/>
  <c r="D32" i="11"/>
  <c r="D32" i="34" s="1"/>
  <c r="D23" i="14" s="1"/>
  <c r="D33" i="11"/>
  <c r="D33" i="34" s="1"/>
  <c r="D34" i="11"/>
  <c r="D34" i="34" s="1"/>
  <c r="P34" i="34" s="1"/>
  <c r="D35" i="11"/>
  <c r="D36" i="11"/>
  <c r="D37" i="11"/>
  <c r="D37" i="34" s="1"/>
  <c r="D28" i="14" s="1"/>
  <c r="D38" i="11"/>
  <c r="D38" i="34" s="1"/>
  <c r="D39" i="11"/>
  <c r="D39" i="34" s="1"/>
  <c r="P39" i="34" s="1"/>
  <c r="D16" i="11"/>
  <c r="D16" i="34" s="1"/>
  <c r="D8" i="14" s="1"/>
  <c r="D39" i="30" s="1"/>
  <c r="A40" i="11"/>
  <c r="A40" i="34" s="1"/>
  <c r="A31" i="14" s="1"/>
  <c r="A63" i="30" s="1"/>
  <c r="A30" i="29"/>
  <c r="A30" i="11" s="1"/>
  <c r="A30" i="34" s="1"/>
  <c r="A21" i="14" s="1"/>
  <c r="A53" i="30" s="1"/>
  <c r="B30" i="29"/>
  <c r="B30" i="11" s="1"/>
  <c r="B30" i="34" s="1"/>
  <c r="B21" i="14" s="1"/>
  <c r="B53" i="30" s="1"/>
  <c r="A31" i="29"/>
  <c r="A31" i="11" s="1"/>
  <c r="A31" i="34" s="1"/>
  <c r="A22" i="14" s="1"/>
  <c r="A54" i="30" s="1"/>
  <c r="B31" i="29"/>
  <c r="B31" i="11" s="1"/>
  <c r="B31" i="34" s="1"/>
  <c r="B22" i="14" s="1"/>
  <c r="B54" i="30" s="1"/>
  <c r="A32" i="29"/>
  <c r="A32" i="11" s="1"/>
  <c r="A32" i="34" s="1"/>
  <c r="A23" i="14" s="1"/>
  <c r="A55" i="30" s="1"/>
  <c r="B32" i="29"/>
  <c r="B32" i="11" s="1"/>
  <c r="B32" i="34" s="1"/>
  <c r="B23" i="14" s="1"/>
  <c r="B55" i="30" s="1"/>
  <c r="A33" i="29"/>
  <c r="A33" i="11" s="1"/>
  <c r="A33" i="34" s="1"/>
  <c r="A24" i="14" s="1"/>
  <c r="A56" i="30" s="1"/>
  <c r="B33" i="29"/>
  <c r="B33" i="11" s="1"/>
  <c r="B33" i="34" s="1"/>
  <c r="B24" i="14" s="1"/>
  <c r="B56" i="30" s="1"/>
  <c r="A34" i="29"/>
  <c r="A34" i="11" s="1"/>
  <c r="A34" i="34" s="1"/>
  <c r="A25" i="14" s="1"/>
  <c r="A57" i="30" s="1"/>
  <c r="B34" i="29"/>
  <c r="B34" i="11" s="1"/>
  <c r="B34" i="34" s="1"/>
  <c r="B25" i="14" s="1"/>
  <c r="B57" i="30" s="1"/>
  <c r="A35" i="29"/>
  <c r="A35" i="11" s="1"/>
  <c r="A35" i="34" s="1"/>
  <c r="A26" i="14" s="1"/>
  <c r="A58" i="30" s="1"/>
  <c r="B35" i="29"/>
  <c r="B35" i="11" s="1"/>
  <c r="B35" i="34" s="1"/>
  <c r="B26" i="14" s="1"/>
  <c r="B58" i="30" s="1"/>
  <c r="A36" i="29"/>
  <c r="A36" i="11" s="1"/>
  <c r="A36" i="34" s="1"/>
  <c r="A27" i="14" s="1"/>
  <c r="A59" i="30" s="1"/>
  <c r="B36" i="29"/>
  <c r="B36" i="11" s="1"/>
  <c r="B36" i="34" s="1"/>
  <c r="B27" i="14" s="1"/>
  <c r="B59" i="30" s="1"/>
  <c r="A37" i="29"/>
  <c r="A37" i="11" s="1"/>
  <c r="A37" i="34" s="1"/>
  <c r="A28" i="14" s="1"/>
  <c r="A60" i="30" s="1"/>
  <c r="B37" i="29"/>
  <c r="B37" i="11" s="1"/>
  <c r="B37" i="34" s="1"/>
  <c r="B28" i="14" s="1"/>
  <c r="B60" i="30" s="1"/>
  <c r="A38" i="29"/>
  <c r="A38" i="11" s="1"/>
  <c r="A38" i="34" s="1"/>
  <c r="A29" i="14" s="1"/>
  <c r="A61" i="30" s="1"/>
  <c r="B38" i="29"/>
  <c r="B38" i="11" s="1"/>
  <c r="B38" i="34" s="1"/>
  <c r="B29" i="14" s="1"/>
  <c r="B61" i="30" s="1"/>
  <c r="A39" i="29"/>
  <c r="A39" i="11" s="1"/>
  <c r="A39" i="34" s="1"/>
  <c r="A30" i="14" s="1"/>
  <c r="A62" i="30" s="1"/>
  <c r="B39" i="29"/>
  <c r="B39" i="11" s="1"/>
  <c r="B39" i="34" s="1"/>
  <c r="B30" i="14" s="1"/>
  <c r="B62" i="30" s="1"/>
  <c r="A24" i="29"/>
  <c r="A24" i="11" s="1"/>
  <c r="A24" i="34" s="1"/>
  <c r="A15" i="14" s="1"/>
  <c r="A47" i="30" s="1"/>
  <c r="B24" i="29"/>
  <c r="B24" i="11" s="1"/>
  <c r="B24" i="34" s="1"/>
  <c r="B15" i="14" s="1"/>
  <c r="B47" i="30" s="1"/>
  <c r="A25" i="29"/>
  <c r="A25" i="11" s="1"/>
  <c r="A25" i="34" s="1"/>
  <c r="A16" i="14" s="1"/>
  <c r="A48" i="30" s="1"/>
  <c r="B25" i="29"/>
  <c r="B25" i="11" s="1"/>
  <c r="B25" i="34" s="1"/>
  <c r="B16" i="14" s="1"/>
  <c r="B48" i="30" s="1"/>
  <c r="A26" i="29"/>
  <c r="A26" i="11" s="1"/>
  <c r="A26" i="34" s="1"/>
  <c r="A17" i="14" s="1"/>
  <c r="A49" i="30" s="1"/>
  <c r="B26" i="29"/>
  <c r="B26" i="11" s="1"/>
  <c r="B26" i="34" s="1"/>
  <c r="B17" i="14" s="1"/>
  <c r="B49" i="30" s="1"/>
  <c r="A27" i="29"/>
  <c r="A27" i="11" s="1"/>
  <c r="A27" i="34" s="1"/>
  <c r="A18" i="14" s="1"/>
  <c r="A50" i="30" s="1"/>
  <c r="B27" i="29"/>
  <c r="B27" i="11" s="1"/>
  <c r="B27" i="34" s="1"/>
  <c r="B18" i="14" s="1"/>
  <c r="B50" i="30" s="1"/>
  <c r="A28" i="29"/>
  <c r="A28" i="11" s="1"/>
  <c r="A28" i="34" s="1"/>
  <c r="A19" i="14" s="1"/>
  <c r="A51" i="30" s="1"/>
  <c r="B28" i="29"/>
  <c r="B28" i="11" s="1"/>
  <c r="B28" i="34" s="1"/>
  <c r="B19" i="14" s="1"/>
  <c r="B51" i="30" s="1"/>
  <c r="A29" i="29"/>
  <c r="A29" i="11" s="1"/>
  <c r="A29" i="34" s="1"/>
  <c r="A20" i="14" s="1"/>
  <c r="A52" i="30" s="1"/>
  <c r="B29" i="29"/>
  <c r="B29" i="11" s="1"/>
  <c r="B29" i="34" s="1"/>
  <c r="B20" i="14" s="1"/>
  <c r="B52" i="30" s="1"/>
  <c r="B23" i="29"/>
  <c r="B23" i="11" s="1"/>
  <c r="B23" i="34" s="1"/>
  <c r="B14" i="14" s="1"/>
  <c r="B46" i="30" s="1"/>
  <c r="A23" i="29"/>
  <c r="A23" i="11" s="1"/>
  <c r="A23" i="34" s="1"/>
  <c r="A14" i="14" s="1"/>
  <c r="A46" i="30" s="1"/>
  <c r="A18" i="11"/>
  <c r="A18" i="34" s="1"/>
  <c r="A9" i="14" s="1"/>
  <c r="B18" i="11"/>
  <c r="B18" i="34" s="1"/>
  <c r="B9" i="14" s="1"/>
  <c r="A20" i="11"/>
  <c r="A20" i="34" s="1"/>
  <c r="A11" i="14" s="1"/>
  <c r="A43" i="30" s="1"/>
  <c r="B20" i="11"/>
  <c r="B20" i="34" s="1"/>
  <c r="B11" i="14" s="1"/>
  <c r="B43" i="30" s="1"/>
  <c r="A21" i="11"/>
  <c r="A21" i="34" s="1"/>
  <c r="A12" i="14" s="1"/>
  <c r="A44" i="30" s="1"/>
  <c r="B21" i="11"/>
  <c r="B21" i="34" s="1"/>
  <c r="B12" i="14" s="1"/>
  <c r="B44" i="30" s="1"/>
  <c r="A22" i="11"/>
  <c r="A22" i="34" s="1"/>
  <c r="A13" i="14" s="1"/>
  <c r="A45" i="30" s="1"/>
  <c r="B22" i="11"/>
  <c r="B22" i="34" s="1"/>
  <c r="B13" i="14" s="1"/>
  <c r="B45" i="30" s="1"/>
  <c r="B16" i="11"/>
  <c r="B16" i="34" s="1"/>
  <c r="B8" i="14" s="1"/>
  <c r="B39" i="30" s="1"/>
  <c r="A16" i="11"/>
  <c r="A16" i="34" s="1"/>
  <c r="A8" i="14" s="1"/>
  <c r="A39" i="30" s="1"/>
  <c r="A15" i="29"/>
  <c r="A15" i="11" s="1"/>
  <c r="A15" i="34" s="1"/>
  <c r="A7" i="14" s="1"/>
  <c r="A38" i="30" s="1"/>
  <c r="B15" i="29"/>
  <c r="B15" i="11" s="1"/>
  <c r="B15" i="34" s="1"/>
  <c r="B7" i="14" s="1"/>
  <c r="B38" i="30" s="1"/>
  <c r="A9" i="29"/>
  <c r="B9" i="29"/>
  <c r="A10" i="29"/>
  <c r="B10" i="29"/>
  <c r="A11" i="29"/>
  <c r="B11" i="29"/>
  <c r="A12" i="29"/>
  <c r="B12" i="29"/>
  <c r="A13" i="29"/>
  <c r="B13" i="29"/>
  <c r="A14" i="29"/>
  <c r="B14" i="29"/>
  <c r="A8" i="29"/>
  <c r="B8" i="29"/>
  <c r="B7" i="29"/>
  <c r="A7" i="29"/>
  <c r="U21" i="34"/>
  <c r="U20" i="34"/>
  <c r="U18" i="34"/>
  <c r="E14" i="11"/>
  <c r="E17" i="11" s="1"/>
  <c r="N18" i="43"/>
  <c r="D21" i="43"/>
  <c r="D7" i="43"/>
  <c r="A4" i="43"/>
  <c r="J26" i="40"/>
  <c r="D21" i="40"/>
  <c r="D25" i="40" s="1"/>
  <c r="D31" i="40" s="1"/>
  <c r="D7" i="40"/>
  <c r="A4" i="40"/>
  <c r="E63" i="30"/>
  <c r="E47" i="30"/>
  <c r="E61" i="30"/>
  <c r="E60" i="30"/>
  <c r="H22" i="26"/>
  <c r="E45" i="30"/>
  <c r="E44" i="30"/>
  <c r="E55" i="30"/>
  <c r="E42" i="30"/>
  <c r="E39" i="30"/>
  <c r="E51" i="30"/>
  <c r="E59" i="30"/>
  <c r="E43" i="30"/>
  <c r="E54" i="30"/>
  <c r="E53" i="30"/>
  <c r="E62" i="30"/>
  <c r="E50" i="30"/>
  <c r="E58" i="30"/>
  <c r="E49" i="30"/>
  <c r="E57" i="30"/>
  <c r="E48" i="30"/>
  <c r="E56" i="30"/>
  <c r="I18" i="26"/>
  <c r="I17" i="26"/>
  <c r="I16" i="26"/>
  <c r="I15" i="26"/>
  <c r="I14" i="26"/>
  <c r="I13" i="26"/>
  <c r="I19" i="26"/>
  <c r="D22" i="26"/>
  <c r="D28" i="34"/>
  <c r="D19" i="14" s="1"/>
  <c r="D19" i="17"/>
  <c r="D11" i="17"/>
  <c r="D18" i="34"/>
  <c r="D9" i="14" s="1"/>
  <c r="D10" i="17"/>
  <c r="D18" i="17"/>
  <c r="A4" i="29"/>
  <c r="D39" i="17"/>
  <c r="D31" i="17"/>
  <c r="D30" i="17"/>
  <c r="D38" i="17"/>
  <c r="D17" i="17"/>
  <c r="D29" i="17"/>
  <c r="D8" i="17"/>
  <c r="D36" i="17"/>
  <c r="D23" i="17"/>
  <c r="D15" i="17"/>
  <c r="D43" i="17"/>
  <c r="D35" i="17"/>
  <c r="D9" i="17"/>
  <c r="D37" i="17"/>
  <c r="D16" i="17"/>
  <c r="D28" i="17"/>
  <c r="D22" i="17"/>
  <c r="D14" i="17"/>
  <c r="D42" i="17"/>
  <c r="D34" i="17"/>
  <c r="D21" i="17"/>
  <c r="D13" i="17"/>
  <c r="D41" i="17"/>
  <c r="D33" i="17"/>
  <c r="D20" i="17"/>
  <c r="D12" i="17"/>
  <c r="D40" i="17"/>
  <c r="D36" i="34"/>
  <c r="D27" i="14" s="1"/>
  <c r="D59" i="30" s="1"/>
  <c r="D35" i="34"/>
  <c r="D26" i="14" s="1"/>
  <c r="D26" i="34"/>
  <c r="P26" i="34" s="1"/>
  <c r="I12" i="26"/>
  <c r="B5" i="2"/>
  <c r="A4" i="36"/>
  <c r="A4" i="28"/>
  <c r="A4" i="33"/>
  <c r="A4" i="25"/>
  <c r="A4" i="19"/>
  <c r="A4" i="18"/>
  <c r="A4" i="17"/>
  <c r="A3" i="31"/>
  <c r="A34" i="30"/>
  <c r="A3" i="14"/>
  <c r="A3" i="34"/>
  <c r="A4" i="11"/>
  <c r="J26" i="4"/>
  <c r="D71" i="30"/>
  <c r="D51" i="34"/>
  <c r="N19" i="34" s="1"/>
  <c r="D48" i="11"/>
  <c r="F17" i="11" s="1"/>
  <c r="E9" i="28"/>
  <c r="F9" i="28"/>
  <c r="H9" i="2"/>
  <c r="D30" i="8"/>
  <c r="H54" i="30"/>
  <c r="H53" i="30"/>
  <c r="H61" i="30"/>
  <c r="H60" i="30"/>
  <c r="H59" i="30"/>
  <c r="H58" i="30"/>
  <c r="H57" i="30"/>
  <c r="H56" i="30"/>
  <c r="H55" i="30"/>
  <c r="D17" i="36"/>
  <c r="H93" i="1"/>
  <c r="I93" i="1" s="1"/>
  <c r="I94" i="1" s="1"/>
  <c r="H10" i="1"/>
  <c r="H14" i="1" s="1"/>
  <c r="F8" i="28"/>
  <c r="F10" i="28"/>
  <c r="E71" i="1"/>
  <c r="B8" i="28"/>
  <c r="D18" i="33"/>
  <c r="F18" i="33" s="1"/>
  <c r="D9" i="25"/>
  <c r="F9" i="25"/>
  <c r="D8" i="25"/>
  <c r="F8" i="25"/>
  <c r="I67" i="31"/>
  <c r="G14" i="31"/>
  <c r="G13" i="31"/>
  <c r="G12" i="31"/>
  <c r="G11" i="31"/>
  <c r="G10" i="31"/>
  <c r="G9" i="31"/>
  <c r="G8" i="31"/>
  <c r="G7" i="31"/>
  <c r="F43" i="17"/>
  <c r="F42" i="17"/>
  <c r="F41" i="17"/>
  <c r="F40" i="17"/>
  <c r="F39" i="17"/>
  <c r="F38" i="17"/>
  <c r="F37" i="17"/>
  <c r="F36" i="17"/>
  <c r="F35" i="17"/>
  <c r="F34" i="17"/>
  <c r="F33" i="17"/>
  <c r="F32" i="17"/>
  <c r="F31" i="17"/>
  <c r="F30" i="17"/>
  <c r="F29" i="17"/>
  <c r="F28" i="17"/>
  <c r="F23" i="17"/>
  <c r="F22" i="17"/>
  <c r="F21" i="17"/>
  <c r="F20" i="17"/>
  <c r="F19" i="17"/>
  <c r="F18" i="17"/>
  <c r="F17" i="17"/>
  <c r="F16" i="17"/>
  <c r="F15" i="17"/>
  <c r="F14" i="17"/>
  <c r="F13" i="17"/>
  <c r="F12" i="17"/>
  <c r="F11" i="17"/>
  <c r="F10" i="17"/>
  <c r="F9" i="17"/>
  <c r="F8" i="17"/>
  <c r="G15" i="31"/>
  <c r="I65" i="1"/>
  <c r="F45" i="17"/>
  <c r="F25" i="17"/>
  <c r="D13" i="36"/>
  <c r="D14" i="36"/>
  <c r="D15" i="36"/>
  <c r="D8" i="36"/>
  <c r="D16" i="36"/>
  <c r="D9" i="36"/>
  <c r="F11" i="25"/>
  <c r="I68" i="1"/>
  <c r="D11" i="33"/>
  <c r="F11" i="33"/>
  <c r="D24" i="33"/>
  <c r="F24" i="33" s="1"/>
  <c r="D25" i="33"/>
  <c r="F25" i="33"/>
  <c r="D26" i="33"/>
  <c r="F26" i="33" s="1"/>
  <c r="D27" i="33"/>
  <c r="F27" i="33" s="1"/>
  <c r="D16" i="33"/>
  <c r="F16" i="33" s="1"/>
  <c r="D17" i="33"/>
  <c r="F17" i="33" s="1"/>
  <c r="D20" i="33"/>
  <c r="F20" i="33" s="1"/>
  <c r="D15" i="33"/>
  <c r="F15" i="33"/>
  <c r="D28" i="33"/>
  <c r="F28" i="33" s="1"/>
  <c r="D29" i="33"/>
  <c r="F29" i="33" s="1"/>
  <c r="F47" i="17"/>
  <c r="I64" i="1"/>
  <c r="I41" i="14"/>
  <c r="E41" i="14"/>
  <c r="E40" i="14"/>
  <c r="C30" i="14"/>
  <c r="C62" i="30" s="1"/>
  <c r="C29" i="14"/>
  <c r="C61" i="30" s="1"/>
  <c r="C28" i="14"/>
  <c r="C60" i="30" s="1"/>
  <c r="C27" i="14"/>
  <c r="C59" i="30" s="1"/>
  <c r="C26" i="14"/>
  <c r="C58" i="30" s="1"/>
  <c r="C25" i="14"/>
  <c r="C57" i="30" s="1"/>
  <c r="C24" i="14"/>
  <c r="C56" i="30" s="1"/>
  <c r="C23" i="14"/>
  <c r="C55" i="30" s="1"/>
  <c r="C22" i="14"/>
  <c r="C54" i="30" s="1"/>
  <c r="C20" i="14"/>
  <c r="C19" i="14"/>
  <c r="C51" i="30" s="1"/>
  <c r="C18" i="14"/>
  <c r="C50" i="30" s="1"/>
  <c r="C17" i="14"/>
  <c r="C49" i="30" s="1"/>
  <c r="C15" i="14"/>
  <c r="C47" i="30" s="1"/>
  <c r="C13" i="14"/>
  <c r="C45" i="30" s="1"/>
  <c r="C12" i="14"/>
  <c r="C44" i="30" s="1"/>
  <c r="C11" i="14"/>
  <c r="C43" i="30" s="1"/>
  <c r="C9" i="14"/>
  <c r="C8" i="14"/>
  <c r="C39" i="30" s="1"/>
  <c r="K20" i="34"/>
  <c r="C40" i="34"/>
  <c r="C39" i="34"/>
  <c r="C38" i="34"/>
  <c r="C37" i="34"/>
  <c r="C36" i="34"/>
  <c r="C35" i="34"/>
  <c r="C34" i="34"/>
  <c r="K33" i="34"/>
  <c r="C33" i="34"/>
  <c r="C32" i="34"/>
  <c r="C31" i="34"/>
  <c r="C29" i="34"/>
  <c r="C28" i="34"/>
  <c r="C27" i="34"/>
  <c r="C26" i="34"/>
  <c r="K25" i="34"/>
  <c r="C25" i="34"/>
  <c r="C24" i="34"/>
  <c r="C22" i="34"/>
  <c r="C21" i="34"/>
  <c r="C20" i="34"/>
  <c r="C18" i="34"/>
  <c r="C16" i="34"/>
  <c r="D42" i="29"/>
  <c r="D40" i="11" s="1"/>
  <c r="D40" i="34" s="1"/>
  <c r="H40" i="11"/>
  <c r="H39" i="11"/>
  <c r="H38" i="11"/>
  <c r="H37" i="11"/>
  <c r="H36" i="11"/>
  <c r="H35" i="11"/>
  <c r="H34" i="11"/>
  <c r="H33" i="11"/>
  <c r="H32" i="11"/>
  <c r="H31" i="11"/>
  <c r="H29" i="11"/>
  <c r="H28" i="11"/>
  <c r="H27" i="11"/>
  <c r="H26" i="11"/>
  <c r="H25" i="11"/>
  <c r="H24" i="11"/>
  <c r="H18" i="11"/>
  <c r="H20" i="11"/>
  <c r="H21" i="11"/>
  <c r="H22" i="11"/>
  <c r="H16" i="11"/>
  <c r="C38" i="11"/>
  <c r="C37" i="11"/>
  <c r="C36" i="11"/>
  <c r="C35" i="11"/>
  <c r="C34" i="11"/>
  <c r="C33" i="11"/>
  <c r="C32" i="11"/>
  <c r="C31" i="11"/>
  <c r="C29" i="11"/>
  <c r="C28" i="11"/>
  <c r="C27" i="11"/>
  <c r="C26" i="11"/>
  <c r="C25" i="11"/>
  <c r="C24" i="11"/>
  <c r="C22" i="11"/>
  <c r="C21" i="11"/>
  <c r="C20" i="11"/>
  <c r="C18" i="11"/>
  <c r="C16" i="11"/>
  <c r="E8" i="14"/>
  <c r="F13" i="29"/>
  <c r="I13" i="29" s="1"/>
  <c r="F14" i="29"/>
  <c r="I14" i="29" s="1"/>
  <c r="H38" i="34"/>
  <c r="K22" i="34"/>
  <c r="K38" i="34"/>
  <c r="J33" i="34"/>
  <c r="J25" i="34"/>
  <c r="K21" i="34"/>
  <c r="K31" i="34"/>
  <c r="J40" i="34"/>
  <c r="K37" i="34"/>
  <c r="K40" i="34"/>
  <c r="K16" i="34"/>
  <c r="J35" i="34"/>
  <c r="E34" i="34"/>
  <c r="J21" i="34"/>
  <c r="H31" i="34"/>
  <c r="K24" i="34"/>
  <c r="K35" i="34"/>
  <c r="J38" i="34"/>
  <c r="G39" i="34"/>
  <c r="G33" i="34"/>
  <c r="G37" i="34"/>
  <c r="G35" i="34"/>
  <c r="H24" i="34"/>
  <c r="H40" i="34"/>
  <c r="H20" i="34"/>
  <c r="H35" i="34"/>
  <c r="H37" i="34"/>
  <c r="H16" i="34"/>
  <c r="J16" i="34"/>
  <c r="G31" i="34"/>
  <c r="G28" i="34"/>
  <c r="J28" i="34"/>
  <c r="K28" i="34"/>
  <c r="J18" i="34"/>
  <c r="H36" i="34"/>
  <c r="K18" i="34"/>
  <c r="G26" i="34"/>
  <c r="G32" i="34"/>
  <c r="J34" i="34"/>
  <c r="K36" i="34"/>
  <c r="H34" i="34"/>
  <c r="H32" i="34"/>
  <c r="K34" i="34"/>
  <c r="L36" i="34"/>
  <c r="J26" i="34"/>
  <c r="H39" i="34"/>
  <c r="I28" i="34"/>
  <c r="G36" i="34"/>
  <c r="K26" i="34"/>
  <c r="K29" i="34"/>
  <c r="J32" i="34"/>
  <c r="K39" i="34"/>
  <c r="H28" i="34"/>
  <c r="G34" i="34"/>
  <c r="G40" i="34"/>
  <c r="G18" i="34"/>
  <c r="G21" i="34"/>
  <c r="H18" i="34"/>
  <c r="H21" i="34"/>
  <c r="G24" i="34"/>
  <c r="G38" i="34"/>
  <c r="G29" i="34"/>
  <c r="J22" i="34"/>
  <c r="G25" i="34"/>
  <c r="K27" i="34"/>
  <c r="G22" i="34"/>
  <c r="G27" i="34"/>
  <c r="H27" i="34"/>
  <c r="K32" i="34"/>
  <c r="E39" i="34"/>
  <c r="G16" i="34"/>
  <c r="G20" i="34"/>
  <c r="H25" i="34"/>
  <c r="J37" i="34"/>
  <c r="J27" i="34"/>
  <c r="J31" i="34"/>
  <c r="J39" i="34"/>
  <c r="J20" i="34"/>
  <c r="J24" i="34"/>
  <c r="J36" i="34"/>
  <c r="H29" i="34"/>
  <c r="H33" i="34"/>
  <c r="J29" i="34"/>
  <c r="H22" i="34"/>
  <c r="H26" i="34"/>
  <c r="E29" i="34"/>
  <c r="E38" i="34"/>
  <c r="E32" i="34"/>
  <c r="E24" i="34"/>
  <c r="E21" i="34"/>
  <c r="F40" i="34"/>
  <c r="F25" i="34"/>
  <c r="E26" i="34"/>
  <c r="E16" i="34"/>
  <c r="L32" i="34"/>
  <c r="L34" i="34"/>
  <c r="I21" i="34"/>
  <c r="E22" i="34"/>
  <c r="E20" i="34"/>
  <c r="L22" i="34"/>
  <c r="E27" i="34"/>
  <c r="L26" i="34"/>
  <c r="E36" i="34"/>
  <c r="L18" i="34"/>
  <c r="E28" i="34"/>
  <c r="I22" i="34"/>
  <c r="I34" i="34"/>
  <c r="L29" i="34"/>
  <c r="E18" i="34"/>
  <c r="E25" i="34"/>
  <c r="F29" i="34"/>
  <c r="L28" i="34"/>
  <c r="F16" i="34"/>
  <c r="F27" i="34"/>
  <c r="F39" i="34"/>
  <c r="E35" i="34"/>
  <c r="E33" i="34"/>
  <c r="E37" i="34"/>
  <c r="E31" i="34"/>
  <c r="E40" i="34"/>
  <c r="F38" i="34"/>
  <c r="F34" i="34"/>
  <c r="F33" i="34"/>
  <c r="F28" i="34"/>
  <c r="F36" i="34"/>
  <c r="F35" i="34"/>
  <c r="F37" i="34"/>
  <c r="F31" i="34"/>
  <c r="F20" i="34"/>
  <c r="F32" i="34"/>
  <c r="F26" i="34"/>
  <c r="F21" i="34"/>
  <c r="F22" i="34"/>
  <c r="F18" i="34"/>
  <c r="F24" i="34"/>
  <c r="I40" i="34"/>
  <c r="I37" i="34"/>
  <c r="I38" i="34"/>
  <c r="I35" i="34"/>
  <c r="I20" i="34"/>
  <c r="I24" i="34"/>
  <c r="I16" i="34"/>
  <c r="I25" i="34"/>
  <c r="I26" i="34"/>
  <c r="I32" i="34"/>
  <c r="I39" i="34"/>
  <c r="I31" i="34"/>
  <c r="I18" i="34"/>
  <c r="I33" i="34"/>
  <c r="I29" i="34"/>
  <c r="I27" i="34"/>
  <c r="I36" i="34"/>
  <c r="L39" i="34"/>
  <c r="L38" i="34"/>
  <c r="L37" i="34"/>
  <c r="L35" i="34"/>
  <c r="L33" i="34"/>
  <c r="L20" i="34"/>
  <c r="L27" i="34"/>
  <c r="L21" i="34"/>
  <c r="L40" i="34"/>
  <c r="L25" i="34"/>
  <c r="L24" i="34"/>
  <c r="L31" i="34"/>
  <c r="L16" i="34"/>
  <c r="D21" i="4"/>
  <c r="D25" i="4" s="1"/>
  <c r="B23" i="30"/>
  <c r="A4" i="30"/>
  <c r="F12" i="29"/>
  <c r="I12" i="29" s="1"/>
  <c r="F10" i="29"/>
  <c r="I10" i="29" s="1"/>
  <c r="F39" i="29"/>
  <c r="I39" i="29" s="1"/>
  <c r="F38" i="29"/>
  <c r="F32" i="29"/>
  <c r="E23" i="14" s="1"/>
  <c r="F33" i="29"/>
  <c r="I33" i="29" s="1"/>
  <c r="F34" i="29"/>
  <c r="I34" i="29" s="1"/>
  <c r="F36" i="29"/>
  <c r="I36" i="29" s="1"/>
  <c r="F31" i="29"/>
  <c r="I31" i="29" s="1"/>
  <c r="F35" i="29"/>
  <c r="E26" i="14" s="1"/>
  <c r="A4" i="3"/>
  <c r="A4" i="4"/>
  <c r="A4" i="8"/>
  <c r="D7" i="8"/>
  <c r="D32" i="8"/>
  <c r="D33" i="8"/>
  <c r="G10" i="1"/>
  <c r="G9" i="1"/>
  <c r="G14" i="1"/>
  <c r="G13" i="1"/>
  <c r="G12" i="1"/>
  <c r="G11" i="1"/>
  <c r="D7" i="4"/>
  <c r="I20" i="26"/>
  <c r="I22" i="26"/>
  <c r="E22" i="26"/>
  <c r="F22" i="26"/>
  <c r="F7" i="26"/>
  <c r="I7" i="26"/>
  <c r="I8" i="26"/>
  <c r="I9" i="26"/>
  <c r="E70" i="1"/>
  <c r="I70" i="1"/>
  <c r="H7" i="26"/>
  <c r="E34" i="15"/>
  <c r="F34" i="15" s="1"/>
  <c r="E16" i="3" l="1"/>
  <c r="D14" i="33"/>
  <c r="F14" i="33" s="1"/>
  <c r="D13" i="33"/>
  <c r="F13" i="33" s="1"/>
  <c r="D22" i="33"/>
  <c r="F22" i="33" s="1"/>
  <c r="D9" i="33"/>
  <c r="F9" i="33" s="1"/>
  <c r="D23" i="33"/>
  <c r="F23" i="33" s="1"/>
  <c r="D19" i="33"/>
  <c r="F19" i="33" s="1"/>
  <c r="D12" i="36"/>
  <c r="F14" i="3"/>
  <c r="F13" i="3"/>
  <c r="D12" i="33"/>
  <c r="F12" i="33" s="1"/>
  <c r="D8" i="33"/>
  <c r="F8" i="33" s="1"/>
  <c r="D10" i="33"/>
  <c r="F10" i="33" s="1"/>
  <c r="F31" i="33" s="1"/>
  <c r="I69" i="1" s="1"/>
  <c r="F40" i="30"/>
  <c r="G40" i="30" s="1"/>
  <c r="F41" i="30"/>
  <c r="G41" i="30" s="1"/>
  <c r="O19" i="34"/>
  <c r="Q19" i="34"/>
  <c r="J17" i="11"/>
  <c r="G17" i="11"/>
  <c r="D31" i="4"/>
  <c r="D32" i="4" s="1"/>
  <c r="E32" i="43"/>
  <c r="E33" i="43" s="1"/>
  <c r="G36" i="1" s="1"/>
  <c r="I32" i="43"/>
  <c r="I33" i="43" s="1"/>
  <c r="G44" i="1" s="1"/>
  <c r="E16" i="14"/>
  <c r="G16" i="14" s="1"/>
  <c r="H16" i="14" s="1"/>
  <c r="I25" i="29"/>
  <c r="H27" i="1"/>
  <c r="H42" i="1"/>
  <c r="H60" i="1"/>
  <c r="F27" i="29"/>
  <c r="I27" i="29" s="1"/>
  <c r="I9" i="1"/>
  <c r="D10" i="36"/>
  <c r="D19" i="36" s="1"/>
  <c r="I62" i="1" s="1"/>
  <c r="I10" i="1"/>
  <c r="E30" i="14"/>
  <c r="F20" i="29"/>
  <c r="H31" i="1"/>
  <c r="F22" i="2"/>
  <c r="H22" i="2" s="1"/>
  <c r="C42" i="30"/>
  <c r="C40" i="30"/>
  <c r="E27" i="1"/>
  <c r="F22" i="29" s="1"/>
  <c r="E13" i="14" s="1"/>
  <c r="F21" i="29"/>
  <c r="E12" i="14" s="1"/>
  <c r="H12" i="1"/>
  <c r="I12" i="1" s="1"/>
  <c r="H25" i="1"/>
  <c r="E15" i="14"/>
  <c r="G15" i="14" s="1"/>
  <c r="H15" i="14" s="1"/>
  <c r="E31" i="14"/>
  <c r="G31" i="14" s="1"/>
  <c r="H31" i="14" s="1"/>
  <c r="J31" i="14" s="1"/>
  <c r="H40" i="1"/>
  <c r="I18" i="29"/>
  <c r="D42" i="30"/>
  <c r="D40" i="30"/>
  <c r="B42" i="30"/>
  <c r="B40" i="30"/>
  <c r="H71" i="1"/>
  <c r="I71" i="1" s="1"/>
  <c r="A42" i="30"/>
  <c r="A40" i="30"/>
  <c r="I14" i="1"/>
  <c r="E29" i="14"/>
  <c r="E32" i="14"/>
  <c r="G32" i="14" s="1"/>
  <c r="H32" i="14" s="1"/>
  <c r="J32" i="14" s="1"/>
  <c r="H51" i="1"/>
  <c r="H33" i="1"/>
  <c r="H21" i="1"/>
  <c r="H38" i="1"/>
  <c r="I53" i="30"/>
  <c r="F43" i="30"/>
  <c r="G43" i="30" s="1"/>
  <c r="F42" i="30"/>
  <c r="G42" i="30" s="1"/>
  <c r="F62" i="30"/>
  <c r="G62" i="30" s="1"/>
  <c r="F47" i="30"/>
  <c r="G47" i="30" s="1"/>
  <c r="F57" i="30"/>
  <c r="G57" i="30" s="1"/>
  <c r="F51" i="30"/>
  <c r="G51" i="30" s="1"/>
  <c r="F53" i="30"/>
  <c r="G53" i="30" s="1"/>
  <c r="F60" i="30"/>
  <c r="G60" i="30" s="1"/>
  <c r="F45" i="30"/>
  <c r="G45" i="30" s="1"/>
  <c r="F56" i="30"/>
  <c r="G56" i="30" s="1"/>
  <c r="F49" i="30"/>
  <c r="G49" i="30" s="1"/>
  <c r="F61" i="30"/>
  <c r="G61" i="30" s="1"/>
  <c r="F44" i="30"/>
  <c r="G44" i="30" s="1"/>
  <c r="F55" i="30"/>
  <c r="G55" i="30" s="1"/>
  <c r="F39" i="30"/>
  <c r="G39" i="30" s="1"/>
  <c r="F58" i="30"/>
  <c r="G58" i="30" s="1"/>
  <c r="F50" i="30"/>
  <c r="G50" i="30" s="1"/>
  <c r="F54" i="30"/>
  <c r="G54" i="30" s="1"/>
  <c r="F63" i="30"/>
  <c r="G63" i="30" s="1"/>
  <c r="F48" i="30"/>
  <c r="G48" i="30" s="1"/>
  <c r="F59" i="30"/>
  <c r="G59" i="30" s="1"/>
  <c r="E33" i="15"/>
  <c r="F33" i="15" s="1"/>
  <c r="F38" i="15"/>
  <c r="I60" i="1" s="1"/>
  <c r="U23" i="34"/>
  <c r="M35" i="34"/>
  <c r="N35" i="34" s="1"/>
  <c r="O35" i="34" s="1"/>
  <c r="M24" i="34"/>
  <c r="N24" i="34" s="1"/>
  <c r="O24" i="34" s="1"/>
  <c r="M32" i="34"/>
  <c r="N32" i="34" s="1"/>
  <c r="O32" i="34" s="1"/>
  <c r="M16" i="34"/>
  <c r="N16" i="34" s="1"/>
  <c r="O16" i="34" s="1"/>
  <c r="M40" i="34"/>
  <c r="N40" i="34" s="1"/>
  <c r="O40" i="34" s="1"/>
  <c r="M28" i="34"/>
  <c r="N28" i="34" s="1"/>
  <c r="O28" i="34" s="1"/>
  <c r="M37" i="34"/>
  <c r="N37" i="34" s="1"/>
  <c r="O37" i="34" s="1"/>
  <c r="M20" i="34"/>
  <c r="N20" i="34" s="1"/>
  <c r="O20" i="34" s="1"/>
  <c r="M31" i="34"/>
  <c r="N31" i="34" s="1"/>
  <c r="O31" i="34" s="1"/>
  <c r="M27" i="34"/>
  <c r="N27" i="34" s="1"/>
  <c r="O27" i="34" s="1"/>
  <c r="M26" i="34"/>
  <c r="N26" i="34" s="1"/>
  <c r="E37" i="11"/>
  <c r="F37" i="11" s="1"/>
  <c r="G37" i="11" s="1"/>
  <c r="E10" i="11"/>
  <c r="E11" i="11"/>
  <c r="F11" i="11" s="1"/>
  <c r="E8" i="11"/>
  <c r="E12" i="11"/>
  <c r="F12" i="11" s="1"/>
  <c r="E13" i="11"/>
  <c r="E9" i="11"/>
  <c r="F9" i="11" s="1"/>
  <c r="F10" i="11"/>
  <c r="F13" i="11"/>
  <c r="F8" i="11"/>
  <c r="E26" i="11"/>
  <c r="F26" i="11" s="1"/>
  <c r="G26" i="11" s="1"/>
  <c r="E33" i="11"/>
  <c r="F33" i="11" s="1"/>
  <c r="G33" i="11" s="1"/>
  <c r="E39" i="11"/>
  <c r="F39" i="11" s="1"/>
  <c r="E27" i="11"/>
  <c r="F27" i="11" s="1"/>
  <c r="E21" i="11"/>
  <c r="F21" i="11" s="1"/>
  <c r="G21" i="11" s="1"/>
  <c r="E16" i="11"/>
  <c r="F16" i="11" s="1"/>
  <c r="E24" i="11"/>
  <c r="E36" i="11"/>
  <c r="F36" i="11" s="1"/>
  <c r="E22" i="11"/>
  <c r="E32" i="11"/>
  <c r="F32" i="11" s="1"/>
  <c r="E38" i="11"/>
  <c r="F38" i="11" s="1"/>
  <c r="G38" i="11" s="1"/>
  <c r="E40" i="11"/>
  <c r="F40" i="11" s="1"/>
  <c r="G40" i="11" s="1"/>
  <c r="E20" i="11"/>
  <c r="F20" i="11" s="1"/>
  <c r="G20" i="11" s="1"/>
  <c r="E34" i="11"/>
  <c r="F34" i="11" s="1"/>
  <c r="G34" i="11" s="1"/>
  <c r="E18" i="11"/>
  <c r="F18" i="11" s="1"/>
  <c r="J18" i="11" s="1"/>
  <c r="E28" i="11"/>
  <c r="F28" i="11" s="1"/>
  <c r="E29" i="11"/>
  <c r="F29" i="11" s="1"/>
  <c r="G29" i="11" s="1"/>
  <c r="E35" i="11"/>
  <c r="F35" i="11" s="1"/>
  <c r="E25" i="11"/>
  <c r="F25" i="11" s="1"/>
  <c r="G25" i="11" s="1"/>
  <c r="E31" i="11"/>
  <c r="F31" i="11" s="1"/>
  <c r="E16" i="18"/>
  <c r="F16" i="18" s="1"/>
  <c r="H16" i="18" s="1"/>
  <c r="I29" i="29"/>
  <c r="P18" i="34"/>
  <c r="E28" i="14"/>
  <c r="P36" i="34"/>
  <c r="E22" i="14"/>
  <c r="G22" i="14" s="1"/>
  <c r="H22" i="14" s="1"/>
  <c r="J22" i="14" s="1"/>
  <c r="E25" i="14"/>
  <c r="P35" i="34"/>
  <c r="D16" i="14"/>
  <c r="D48" i="30" s="1"/>
  <c r="P25" i="34"/>
  <c r="I59" i="30"/>
  <c r="P37" i="34"/>
  <c r="I32" i="29"/>
  <c r="D20" i="14"/>
  <c r="D17" i="14"/>
  <c r="D49" i="30" s="1"/>
  <c r="F11" i="19"/>
  <c r="H11" i="19" s="1"/>
  <c r="I35" i="29"/>
  <c r="E27" i="14"/>
  <c r="G27" i="14" s="1"/>
  <c r="H27" i="14" s="1"/>
  <c r="J27" i="14" s="1"/>
  <c r="E18" i="18"/>
  <c r="F18" i="18" s="1"/>
  <c r="H18" i="18" s="1"/>
  <c r="G23" i="14"/>
  <c r="H23" i="14" s="1"/>
  <c r="J23" i="14" s="1"/>
  <c r="G26" i="14"/>
  <c r="H26" i="14" s="1"/>
  <c r="J26" i="14" s="1"/>
  <c r="G20" i="14"/>
  <c r="H20" i="14" s="1"/>
  <c r="D32" i="40"/>
  <c r="E13" i="18"/>
  <c r="F13" i="18" s="1"/>
  <c r="H13" i="18" s="1"/>
  <c r="P28" i="34"/>
  <c r="F13" i="19"/>
  <c r="H13" i="19" s="1"/>
  <c r="F10" i="19"/>
  <c r="H10" i="19" s="1"/>
  <c r="P16" i="34"/>
  <c r="P22" i="34"/>
  <c r="D13" i="14"/>
  <c r="I26" i="29"/>
  <c r="E17" i="14"/>
  <c r="E19" i="14"/>
  <c r="G19" i="14" s="1"/>
  <c r="H19" i="14" s="1"/>
  <c r="J19" i="14" s="1"/>
  <c r="I28" i="29"/>
  <c r="D18" i="14"/>
  <c r="P27" i="34"/>
  <c r="D58" i="30"/>
  <c r="I58" i="30" s="1"/>
  <c r="P33" i="34"/>
  <c r="D24" i="14"/>
  <c r="P40" i="34"/>
  <c r="I63" i="30"/>
  <c r="P38" i="34"/>
  <c r="D29" i="14"/>
  <c r="D55" i="30"/>
  <c r="I55" i="30" s="1"/>
  <c r="D60" i="30"/>
  <c r="I60" i="30" s="1"/>
  <c r="D51" i="30"/>
  <c r="D54" i="30"/>
  <c r="I54" i="30" s="1"/>
  <c r="E12" i="18"/>
  <c r="F12" i="18" s="1"/>
  <c r="H12" i="18" s="1"/>
  <c r="P31" i="34"/>
  <c r="P32" i="34"/>
  <c r="D21" i="34"/>
  <c r="I40" i="1"/>
  <c r="I16" i="29"/>
  <c r="E24" i="14"/>
  <c r="E15" i="18"/>
  <c r="F15" i="18" s="1"/>
  <c r="E11" i="18"/>
  <c r="F11" i="18" s="1"/>
  <c r="H11" i="18" s="1"/>
  <c r="D30" i="14"/>
  <c r="E16" i="19"/>
  <c r="F16" i="19" s="1"/>
  <c r="H16" i="19" s="1"/>
  <c r="D20" i="34"/>
  <c r="F7" i="18"/>
  <c r="H7" i="18" s="1"/>
  <c r="D15" i="14"/>
  <c r="E15" i="19"/>
  <c r="F15" i="19" s="1"/>
  <c r="H15" i="19" s="1"/>
  <c r="D25" i="14"/>
  <c r="I21" i="29"/>
  <c r="H26" i="1"/>
  <c r="H11" i="1"/>
  <c r="I11" i="1" s="1"/>
  <c r="H43" i="1"/>
  <c r="F14" i="2"/>
  <c r="H14" i="2" s="1"/>
  <c r="F15" i="48"/>
  <c r="H22" i="1"/>
  <c r="H30" i="1"/>
  <c r="H36" i="1"/>
  <c r="H44" i="1"/>
  <c r="F10" i="2"/>
  <c r="H10" i="2" s="1"/>
  <c r="F13" i="2"/>
  <c r="H13" i="2" s="1"/>
  <c r="E16" i="48"/>
  <c r="H37" i="1"/>
  <c r="H45" i="1"/>
  <c r="H52" i="1"/>
  <c r="H13" i="1"/>
  <c r="I13" i="1" s="1"/>
  <c r="F17" i="2"/>
  <c r="H17" i="2" s="1"/>
  <c r="F19" i="2"/>
  <c r="H19" i="2" s="1"/>
  <c r="F13" i="48"/>
  <c r="F16" i="2"/>
  <c r="H16" i="2" s="1"/>
  <c r="F21" i="2"/>
  <c r="H21" i="2" s="1"/>
  <c r="H34" i="1"/>
  <c r="H32" i="1"/>
  <c r="H39" i="1"/>
  <c r="I39" i="1" s="1"/>
  <c r="H53" i="1"/>
  <c r="H23" i="1"/>
  <c r="F18" i="2"/>
  <c r="H18" i="2" s="1"/>
  <c r="F20" i="2"/>
  <c r="H20" i="2" s="1"/>
  <c r="F23" i="2"/>
  <c r="H23" i="2" s="1"/>
  <c r="F12" i="2"/>
  <c r="H12" i="2" s="1"/>
  <c r="H29" i="1"/>
  <c r="H41" i="1"/>
  <c r="F15" i="2"/>
  <c r="H15" i="2" s="1"/>
  <c r="I96" i="1"/>
  <c r="M34" i="34" l="1"/>
  <c r="N34" i="34" s="1"/>
  <c r="O34" i="34" s="1"/>
  <c r="M17" i="34"/>
  <c r="M22" i="34"/>
  <c r="N22" i="34" s="1"/>
  <c r="O22" i="34" s="1"/>
  <c r="M18" i="34"/>
  <c r="N18" i="34" s="1"/>
  <c r="O18" i="34" s="1"/>
  <c r="M38" i="34"/>
  <c r="N38" i="34" s="1"/>
  <c r="O38" i="34" s="1"/>
  <c r="J38" i="11"/>
  <c r="I22" i="29"/>
  <c r="E18" i="14"/>
  <c r="G18" i="14" s="1"/>
  <c r="H18" i="14" s="1"/>
  <c r="J18" i="14" s="1"/>
  <c r="G37" i="1"/>
  <c r="I37" i="1" s="1"/>
  <c r="G29" i="1"/>
  <c r="E24" i="29" s="1"/>
  <c r="I24" i="29" s="1"/>
  <c r="G42" i="1"/>
  <c r="I42" i="1" s="1"/>
  <c r="G30" i="1"/>
  <c r="G31" i="1"/>
  <c r="G32" i="1"/>
  <c r="G41" i="1"/>
  <c r="I41" i="1" s="1"/>
  <c r="G33" i="1"/>
  <c r="I33" i="1" s="1"/>
  <c r="G38" i="1"/>
  <c r="G34" i="1"/>
  <c r="I34" i="1" s="1"/>
  <c r="G22" i="1"/>
  <c r="I30" i="1"/>
  <c r="I31" i="1"/>
  <c r="I32" i="1"/>
  <c r="I22" i="1"/>
  <c r="G24" i="1"/>
  <c r="I24" i="1" s="1"/>
  <c r="G23" i="1"/>
  <c r="G25" i="1"/>
  <c r="G26" i="1"/>
  <c r="I26" i="1" s="1"/>
  <c r="G27" i="1"/>
  <c r="G21" i="1"/>
  <c r="I21" i="1"/>
  <c r="I20" i="29"/>
  <c r="E11" i="14"/>
  <c r="E17" i="18"/>
  <c r="F17" i="18" s="1"/>
  <c r="M25" i="34"/>
  <c r="N25" i="34" s="1"/>
  <c r="O25" i="34" s="1"/>
  <c r="M36" i="34"/>
  <c r="N36" i="34" s="1"/>
  <c r="O36" i="34" s="1"/>
  <c r="Q18" i="34"/>
  <c r="M10" i="34"/>
  <c r="M11" i="34"/>
  <c r="M9" i="34"/>
  <c r="M12" i="34"/>
  <c r="M13" i="34"/>
  <c r="M8" i="34"/>
  <c r="M29" i="34"/>
  <c r="M21" i="34"/>
  <c r="N21" i="34" s="1"/>
  <c r="O21" i="34" s="1"/>
  <c r="M33" i="34"/>
  <c r="N33" i="34" s="1"/>
  <c r="O33" i="34" s="1"/>
  <c r="M39" i="34"/>
  <c r="N39" i="34" s="1"/>
  <c r="O39" i="34" s="1"/>
  <c r="N29" i="34"/>
  <c r="O29" i="34" s="1"/>
  <c r="Q40" i="34"/>
  <c r="Q28" i="34"/>
  <c r="Q24" i="34"/>
  <c r="Q34" i="34"/>
  <c r="Q31" i="34"/>
  <c r="Q37" i="34"/>
  <c r="Q36" i="34"/>
  <c r="Q32" i="34"/>
  <c r="Q35" i="34"/>
  <c r="O26" i="34"/>
  <c r="Q26" i="34"/>
  <c r="Q38" i="34"/>
  <c r="Q16" i="34"/>
  <c r="Q27" i="34"/>
  <c r="Q25" i="34"/>
  <c r="Q39" i="34"/>
  <c r="J8" i="11"/>
  <c r="G8" i="11"/>
  <c r="G13" i="11"/>
  <c r="J13" i="11"/>
  <c r="J12" i="11"/>
  <c r="G12" i="11"/>
  <c r="J11" i="11"/>
  <c r="G11" i="11"/>
  <c r="J9" i="11"/>
  <c r="G9" i="11"/>
  <c r="J10" i="11"/>
  <c r="G10" i="11"/>
  <c r="J33" i="11"/>
  <c r="J37" i="11"/>
  <c r="G27" i="11"/>
  <c r="J27" i="11"/>
  <c r="J29" i="11"/>
  <c r="J40" i="11"/>
  <c r="G39" i="11"/>
  <c r="J39" i="11"/>
  <c r="J32" i="11"/>
  <c r="J21" i="11"/>
  <c r="J25" i="11"/>
  <c r="G32" i="11"/>
  <c r="J16" i="14"/>
  <c r="J34" i="11"/>
  <c r="J35" i="11"/>
  <c r="G35" i="11"/>
  <c r="G31" i="11"/>
  <c r="J31" i="11"/>
  <c r="J36" i="11"/>
  <c r="G36" i="11"/>
  <c r="G16" i="11"/>
  <c r="G18" i="11"/>
  <c r="F24" i="11"/>
  <c r="G24" i="11" s="1"/>
  <c r="J26" i="11"/>
  <c r="J20" i="11"/>
  <c r="J16" i="11"/>
  <c r="G28" i="11"/>
  <c r="J28" i="11"/>
  <c r="F22" i="11"/>
  <c r="G28" i="14"/>
  <c r="H28" i="14" s="1"/>
  <c r="J28" i="14" s="1"/>
  <c r="G25" i="14"/>
  <c r="H25" i="14" s="1"/>
  <c r="J25" i="14" s="1"/>
  <c r="J20" i="14"/>
  <c r="D33" i="43"/>
  <c r="D35" i="43" s="1"/>
  <c r="G29" i="14"/>
  <c r="H29" i="14" s="1"/>
  <c r="J29" i="14" s="1"/>
  <c r="E38" i="29"/>
  <c r="I38" i="29" s="1"/>
  <c r="G30" i="14"/>
  <c r="H30" i="14" s="1"/>
  <c r="J30" i="14" s="1"/>
  <c r="I43" i="1"/>
  <c r="G17" i="14"/>
  <c r="H17" i="14" s="1"/>
  <c r="J17" i="14" s="1"/>
  <c r="I38" i="1"/>
  <c r="G24" i="14"/>
  <c r="H24" i="14" s="1"/>
  <c r="J24" i="14" s="1"/>
  <c r="I36" i="1"/>
  <c r="G12" i="14"/>
  <c r="H12" i="14" s="1"/>
  <c r="G8" i="14"/>
  <c r="H8" i="14" s="1"/>
  <c r="J8" i="14" s="1"/>
  <c r="G9" i="14"/>
  <c r="H9" i="14" s="1"/>
  <c r="J9" i="14" s="1"/>
  <c r="H18" i="19"/>
  <c r="I67" i="1" s="1"/>
  <c r="H19" i="18"/>
  <c r="I66" i="1" s="1"/>
  <c r="D57" i="30"/>
  <c r="I57" i="30" s="1"/>
  <c r="D56" i="30"/>
  <c r="I56" i="30" s="1"/>
  <c r="I17" i="1"/>
  <c r="D62" i="30"/>
  <c r="I62" i="30" s="1"/>
  <c r="P21" i="34"/>
  <c r="Q21" i="34" s="1"/>
  <c r="D12" i="14"/>
  <c r="J15" i="14"/>
  <c r="D47" i="30"/>
  <c r="D50" i="30"/>
  <c r="D45" i="30"/>
  <c r="P20" i="34"/>
  <c r="D11" i="14"/>
  <c r="D61" i="30"/>
  <c r="I61" i="30" s="1"/>
  <c r="H24" i="2"/>
  <c r="I87" i="1" s="1"/>
  <c r="I88" i="1" s="1"/>
  <c r="O20" i="1"/>
  <c r="Q33" i="34" l="1"/>
  <c r="N17" i="34"/>
  <c r="O17" i="34" s="1"/>
  <c r="Q22" i="34"/>
  <c r="I29" i="1"/>
  <c r="I40" i="29"/>
  <c r="E45" i="1" s="1"/>
  <c r="I45" i="1" s="1"/>
  <c r="O10" i="1"/>
  <c r="I78" i="1"/>
  <c r="I65" i="30"/>
  <c r="E61" i="1" s="1"/>
  <c r="I61" i="1" s="1"/>
  <c r="I72" i="1" s="1"/>
  <c r="O13" i="1" s="1"/>
  <c r="N13" i="34"/>
  <c r="O13" i="34" s="1"/>
  <c r="Q13" i="34"/>
  <c r="N12" i="34"/>
  <c r="O12" i="34" s="1"/>
  <c r="N11" i="34"/>
  <c r="O11" i="34" s="1"/>
  <c r="Q11" i="34"/>
  <c r="N9" i="34"/>
  <c r="O9" i="34" s="1"/>
  <c r="N10" i="34"/>
  <c r="O10" i="34" s="1"/>
  <c r="N8" i="34"/>
  <c r="O8" i="34" s="1"/>
  <c r="Q29" i="34"/>
  <c r="H44" i="11"/>
  <c r="J24" i="11"/>
  <c r="J22" i="11"/>
  <c r="G22" i="11"/>
  <c r="I44" i="1"/>
  <c r="G13" i="14"/>
  <c r="H13" i="14" s="1"/>
  <c r="J13" i="14" s="1"/>
  <c r="I27" i="1"/>
  <c r="G11" i="14"/>
  <c r="H11" i="14" s="1"/>
  <c r="J11" i="14" s="1"/>
  <c r="I25" i="1"/>
  <c r="I23" i="1"/>
  <c r="D43" i="30"/>
  <c r="Q20" i="34"/>
  <c r="N43" i="34"/>
  <c r="D44" i="30"/>
  <c r="J12" i="14"/>
  <c r="I89" i="1"/>
  <c r="I90" i="1" s="1"/>
  <c r="Q17" i="34" l="1"/>
  <c r="J42" i="11"/>
  <c r="E51" i="1" s="1"/>
  <c r="I51" i="1" s="1"/>
  <c r="I46" i="1"/>
  <c r="J46" i="1" s="1"/>
  <c r="J47" i="1" s="1"/>
  <c r="J34" i="14"/>
  <c r="E53" i="1" s="1"/>
  <c r="I53" i="1" s="1"/>
  <c r="Q8" i="34"/>
  <c r="Q9" i="34"/>
  <c r="Q10" i="34"/>
  <c r="Q12" i="34"/>
  <c r="F67" i="30"/>
  <c r="O19" i="1"/>
  <c r="O22" i="1" s="1"/>
  <c r="I98" i="1"/>
  <c r="O11" i="1" l="1"/>
  <c r="J49" i="1"/>
  <c r="J50" i="1" s="1"/>
  <c r="K35" i="43"/>
  <c r="Q41" i="34"/>
  <c r="E52" i="1" s="1"/>
  <c r="I52" i="1" s="1"/>
  <c r="I54" i="1" s="1"/>
  <c r="O12" i="1" s="1"/>
  <c r="O14" i="1" l="1"/>
  <c r="O15" i="1" s="1"/>
  <c r="O16" i="1" s="1"/>
  <c r="O17" i="1" s="1"/>
  <c r="O18" i="1" s="1"/>
  <c r="I74" i="1"/>
  <c r="I76" i="1" s="1"/>
  <c r="I79" i="1" l="1"/>
  <c r="J17" i="1" s="1"/>
  <c r="I80" i="1" l="1"/>
  <c r="I81" i="1" s="1"/>
  <c r="I82" i="1" s="1"/>
  <c r="J102" i="1" l="1"/>
  <c r="I102" i="1"/>
  <c r="B7" i="48" s="1"/>
  <c r="B7" i="3"/>
  <c r="J94" i="1"/>
  <c r="K94" i="1" l="1"/>
  <c r="K17" i="1"/>
  <c r="K90" i="1"/>
  <c r="J82" i="1"/>
  <c r="D14" i="3"/>
  <c r="H14" i="3" s="1"/>
  <c r="D13" i="3"/>
  <c r="H13" i="3" s="1"/>
  <c r="D16" i="3"/>
  <c r="H16" i="3" s="1"/>
  <c r="D15" i="3"/>
  <c r="H15" i="3" s="1"/>
  <c r="D14" i="48"/>
  <c r="H14" i="48" s="1"/>
  <c r="D13" i="48"/>
  <c r="H13" i="48" s="1"/>
  <c r="D15" i="48"/>
  <c r="H15" i="48" s="1"/>
  <c r="D16" i="48"/>
  <c r="H16" i="48" s="1"/>
  <c r="H18" i="3" l="1"/>
  <c r="H18"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NESTOR RAUL PIZARRO ACEVEDO</author>
  </authors>
  <commentList>
    <comment ref="I87" authorId="0" shapeId="0" xr:uid="{00000000-0006-0000-0600-000001000000}">
      <text>
        <r>
          <rPr>
            <b/>
            <sz val="9"/>
            <color indexed="81"/>
            <rFont val="Tahoma"/>
            <family val="2"/>
          </rPr>
          <t>Se requiere justificar con presupuesto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MARCELA CECILIA NARANJO</author>
  </authors>
  <commentList>
    <comment ref="E7" authorId="0" shapeId="0" xr:uid="{00000000-0006-0000-1100-000001000000}">
      <text>
        <r>
          <rPr>
            <b/>
            <sz val="9"/>
            <color indexed="81"/>
            <rFont val="Tahoma"/>
            <family val="2"/>
          </rPr>
          <t>MARCELA CECILIA NARANJO:</t>
        </r>
        <r>
          <rPr>
            <sz val="9"/>
            <color indexed="81"/>
            <rFont val="Tahoma"/>
            <family val="2"/>
          </rPr>
          <t xml:space="preserve">
No se requieren, es preferible cambiarlos por gorras o pavas.</t>
        </r>
      </text>
    </comment>
    <comment ref="F11" authorId="0" shapeId="0" xr:uid="{00000000-0006-0000-1100-000002000000}">
      <text>
        <r>
          <rPr>
            <b/>
            <sz val="9"/>
            <color indexed="81"/>
            <rFont val="Tahoma"/>
            <family val="2"/>
          </rPr>
          <t>MARCELA CECILIA NARANJO:</t>
        </r>
        <r>
          <rPr>
            <sz val="9"/>
            <color indexed="81"/>
            <rFont val="Tahoma"/>
            <family val="2"/>
          </rPr>
          <t xml:space="preserve">
Verificar la cantidad,  quienes requieren </t>
        </r>
      </text>
    </comment>
    <comment ref="F15" authorId="0" shapeId="0" xr:uid="{00000000-0006-0000-1100-000003000000}">
      <text>
        <r>
          <rPr>
            <b/>
            <sz val="9"/>
            <color indexed="81"/>
            <rFont val="Tahoma"/>
            <family val="2"/>
          </rPr>
          <t>MARCELA CECILIA NARANJO:</t>
        </r>
        <r>
          <rPr>
            <sz val="9"/>
            <color indexed="81"/>
            <rFont val="Tahoma"/>
            <family val="2"/>
          </rPr>
          <t xml:space="preserve">
Solo para los supervisores máximo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MARCELA CECILIA NARANJO</author>
  </authors>
  <commentList>
    <comment ref="L53" authorId="0" shapeId="0" xr:uid="{00000000-0006-0000-1800-000001000000}">
      <text>
        <r>
          <rPr>
            <b/>
            <sz val="9"/>
            <color indexed="81"/>
            <rFont val="Tahoma"/>
            <family val="2"/>
          </rPr>
          <t>MARCELA CECILIA NARANJO:</t>
        </r>
        <r>
          <rPr>
            <sz val="9"/>
            <color indexed="81"/>
            <rFont val="Tahoma"/>
            <family val="2"/>
          </rPr>
          <t xml:space="preserve">
</t>
        </r>
        <r>
          <rPr>
            <sz val="12"/>
            <color indexed="81"/>
            <rFont val="Tahoma"/>
            <family val="2"/>
          </rPr>
          <t>93.122</t>
        </r>
      </text>
    </comment>
  </commentList>
</comments>
</file>

<file path=xl/sharedStrings.xml><?xml version="1.0" encoding="utf-8"?>
<sst xmlns="http://schemas.openxmlformats.org/spreadsheetml/2006/main" count="1410" uniqueCount="736">
  <si>
    <t>DEPARTAMENTO DE ANTIOQUIA</t>
  </si>
  <si>
    <t>SECRETARIA DE INFRAESTRUCTURA FÍSICA</t>
  </si>
  <si>
    <t>Relación de salarios 2025</t>
  </si>
  <si>
    <t>Salario mínimo Año 2025</t>
  </si>
  <si>
    <t>PERFIL</t>
  </si>
  <si>
    <t>SALARIOS  (SMMLV) - sólo informativo</t>
  </si>
  <si>
    <t>SALARIO_2024</t>
  </si>
  <si>
    <t>Factor Salarial o Efectivo</t>
  </si>
  <si>
    <t>NIVEL DE RESPONSABILIDAD</t>
  </si>
  <si>
    <t>PROFESIONALES</t>
  </si>
  <si>
    <t>EXPERIENCIA</t>
  </si>
  <si>
    <t>Profesional Especialista Director General</t>
  </si>
  <si>
    <t>Personal Administrativo / Totalmente responsable, tanto administrativa como técnicamente del proyecto. Establece las políticas y los controles financieros.</t>
  </si>
  <si>
    <t>Profesional Especialista Director General - Especialista en gerencia de proyectos o de obra.</t>
  </si>
  <si>
    <t xml:space="preserve">&gt; 12 años
&gt; 8 años Específica </t>
  </si>
  <si>
    <t xml:space="preserve">Profesional Especialista Director </t>
  </si>
  <si>
    <t>Personal Administrativo / Responsable de tomar decisiones administrativas y técnicas.</t>
  </si>
  <si>
    <t xml:space="preserve">Director de Obra, Ingeniero Especialista (en todos los campos) y Profesional SIG.
Profesional Universitario en: Contaduría Pública y/o Administración de Empresas y/o Contabilidad y Finanzas, Ingeniería Civil o de Vías y Transportes </t>
  </si>
  <si>
    <t xml:space="preserve">&gt; 10 años
&gt; 7 años Específica </t>
  </si>
  <si>
    <t>Profesional Especialista Director 1</t>
  </si>
  <si>
    <t xml:space="preserve">&gt;5 &lt; 10 años
&gt;2 &lt; 4 años Específica </t>
  </si>
  <si>
    <t>Profesional Pregrado 3</t>
  </si>
  <si>
    <t>Personal Administrativo / Responsable de tomar decisiones administrativas y técnicas con reporte a una instancia superior.</t>
  </si>
  <si>
    <t xml:space="preserve">Asesor contable y triburario, Asesor jurídico (Abogado), Abogado gestión predial, Ingeniero Forestal, Ingeniero Civil, Geólogo, Biologo, Arqueologo, Economista, Profesional Residente de Obra.
Profesional Universitario en: Contaduría Pública y/o Administración de Empresas y/o Contabilidad y Finanzas, Ingeniería Civil o de Vías y Transportes </t>
  </si>
  <si>
    <t xml:space="preserve">&gt; 8 años
&gt; 6 años Específica </t>
  </si>
  <si>
    <t>Profesional Pregrado 2</t>
  </si>
  <si>
    <t>Personal Administrativo / Responsable de tomar decisiones técnicas con reporte a una instancia superior.</t>
  </si>
  <si>
    <t>Profesional Residente Ambiental, Profesional Residente Social, Profesional prediador, Antropólogo.</t>
  </si>
  <si>
    <t xml:space="preserve">&gt; 6 años
&gt; 4 años Específica </t>
  </si>
  <si>
    <t>Profesional Pregrado 1</t>
  </si>
  <si>
    <t xml:space="preserve">Profesional Residente Ambiental, Profesional Residente Social, Profesional prediador, Antropólogo. Profesional SISO. </t>
  </si>
  <si>
    <t xml:space="preserve">&gt; 4 años
&gt; 3 años Específica </t>
  </si>
  <si>
    <t>Topografo (Personal Operativo)</t>
  </si>
  <si>
    <t xml:space="preserve">Personal Operativo </t>
  </si>
  <si>
    <t xml:space="preserve">Topografo </t>
  </si>
  <si>
    <t xml:space="preserve">&gt; 2 años
&gt; 1 años Específica </t>
  </si>
  <si>
    <t>Tecnólogo 2</t>
  </si>
  <si>
    <t>Personal Administrativo / Asesora, elabora estudios independientes, realiza análisis, interpreta y concluye, con verificación de un Director.</t>
  </si>
  <si>
    <t>Tecnólogo en Construcciones Civiles, Tecnólogo Ambiental, Tecnólogo social, Tecnólogo SISO.
Tecnólogo en: Administración de Empresas y/o Contabilidad y/o Finanzas y/o Gestión de Mercados o afines.</t>
  </si>
  <si>
    <t>&gt;1 &lt; 3 años</t>
  </si>
  <si>
    <t>Tecnólogo 1</t>
  </si>
  <si>
    <t>Tecnólogo en Construcciones Civiles, Tecnólogo Ambiental, Tecnólogo social, Tecnólogo SISO, Dibujante.
Tecnólogo en: Administración de Empresas y/o Contabilidad y/o Finanzas y/o Gestión de Mercados o afines.</t>
  </si>
  <si>
    <t>&gt; 2 años</t>
  </si>
  <si>
    <t>Técnico 3</t>
  </si>
  <si>
    <t>La toma de decisiones están fijadas por medio de guías.</t>
  </si>
  <si>
    <t xml:space="preserve"> Inspectores de obra / Operario Especializado / Técnico</t>
  </si>
  <si>
    <t>&gt; 3 años</t>
  </si>
  <si>
    <t>Técnico 2</t>
  </si>
  <si>
    <t>Decisiones rutinarias y están previstas en manuales de procedimientos.</t>
  </si>
  <si>
    <t>Oficial de Obra / Oficial Electricista / Oficial minero / Oficial demoliciones / Oficial Mvto Tierra / Oficial Impermeabilizaciones / Oficial para llenos de filtros / Oficial para pisos varios / Oficial Pintura / Oficial Refuerzo / Oficial Urbanismo / Operario de inyección / Pilero / Operario de perforación / Rastrillero / Cadenero 1</t>
  </si>
  <si>
    <t>Técnico 1</t>
  </si>
  <si>
    <t>Personal Administrativo / Decisiones rutinarias y están previstas en manuales de procedimientos.</t>
  </si>
  <si>
    <t>Encargado de campamento /
Técnico  en Contabilidad / Finanzas / Administración de Empresas</t>
  </si>
  <si>
    <t>&gt; 0 &lt; 1 año</t>
  </si>
  <si>
    <t xml:space="preserve">Auxiliar </t>
  </si>
  <si>
    <t>Personal operativo.</t>
  </si>
  <si>
    <t>Auxiliar (H) / Almacenista / Jardinero</t>
  </si>
  <si>
    <t>&gt; 0 &lt; 5 años</t>
  </si>
  <si>
    <t>Básico con experiencia</t>
  </si>
  <si>
    <t>Ayudante entendido  / Ayudante electricista  / Operario de equipo liviano  / Vigía en salud</t>
  </si>
  <si>
    <t>&gt; 1 &lt; 2 años</t>
  </si>
  <si>
    <t>Personal Administrativo</t>
  </si>
  <si>
    <t xml:space="preserve">
Bachiller academico con conocimiento en ofimatica : Auxiliar administativo
</t>
  </si>
  <si>
    <t>&gt; 0 &lt; 1 años</t>
  </si>
  <si>
    <t>Básico sin experiencia</t>
  </si>
  <si>
    <t>Personal operativo - Empleado con conocimientos en temas generales de obra y con capacidad para ejecutar actividades básicas de la misma en las diferentes etapas.</t>
  </si>
  <si>
    <t>Ayudante raso / Liguero / Cadenero 2</t>
  </si>
  <si>
    <t>0 años</t>
  </si>
  <si>
    <t>Coordinación y operación Rentan</t>
  </si>
  <si>
    <t>Cantidad</t>
  </si>
  <si>
    <t>Perfil profesional</t>
  </si>
  <si>
    <t>Experiencia</t>
  </si>
  <si>
    <t xml:space="preserve">Profesional titulado en alguna de las siguientes campos:
- Arquitectura y urbanismo.
- Construcción e ingeniería civil.
- Gestión y administración.
- Mecánica y profesiones afines a la metalistería.
Posgrado en alguno de los siguientes campos:
- Arquitectura y urbanismo.
- Construcción e ingeniería civil.
- Contabilidad e impuestos.
- Educación comercial y administración no clasificados en otra parte.
- Gestión financiera, administración bancaria y seguros.
- Gestión y administración.
- Ingeniería y profesiones afines no clasificadas en otra parte.
- Mecánica y profesiones afines a la metalistería.
</t>
  </si>
  <si>
    <t>&gt;2,5 años</t>
  </si>
  <si>
    <t xml:space="preserve">Título de formación profesional otorgado por institución oficialmente reconocida por el Ministerio de Educación Nacional, de acuerdo con la Clasificación Internacional Normalizada de Educación (CINE) o con los Núcleos Básicos del Conocimiento (NBC), de acuerdo con lo siguiente:
En alguno de los siguientes campos detallados de la Clasificación Internacional Normalizada de Educación (CINE):
- Arquitectura y urbanismo.
- Construcción e ingeniería civil.
- Gestión y administración.
- Mecánica y profesiones afines a la metalistería.
O en alguno de los siguientes Núcleos Básicos del Conocimiento (NBC):
- Administración.
- Arquitectura.
- Ingeniería civil y afines.
- Ingeniería de minas, metalurgia y afines.
- Ingeniería industrial y afines.
- Ingeniería mecánica y afines.
Con título de formación posgradual otorgado por institución oficialmente reconocida por el Ministerio de Educación Nacional, de acuerdo con la Clasificación Internacional Normalizada de Educación (CINE) o con los Núcleos Básicos del Conocimiento (NBC), de acuerdo con lo siguiente:
En alguno de los siguientes campos detallados de la Clasificación Internacional Normalizada de Educación (CINE):
- Arquitectura y urbanismo.
- Construcción e ingeniería civil.
- Contabilidad e impuestos.
- Educación comercial y administración no clasificados en otra parte.
- Gestión financiera, administración bancaria y seguros.
- Gestión y administración.
- Ingeniería y profesiones afines no clasificadas en otra parte.
- Mecánica y profesiones afines a la metalistería.
</t>
  </si>
  <si>
    <t xml:space="preserve">Profesional titulado en alguna de las siguientes campos:
- Construcción e ingeniería civil.
- Ingeniería y profesiones afines no clasificadas en otra parte.
</t>
  </si>
  <si>
    <t>&gt; 1 año</t>
  </si>
  <si>
    <t xml:space="preserve">Profesional titulado en alguna de las siguientes campos:
- Arquitectura y urbanismo.
- Construcción e ingeniería civil.
- Gestión y administración.
- Mecánica y profesiones afines a la metalistería.
Posgrado en alguno de los siguientes campos:
-- Arquitectura y urbanismo.
- Construcción e ingeniería civil.
- Contabilidad e impuestos.
- Educación comercial y administración no clasificados en otra parte.
- Gestión financiera, administración bancaria y seguros.
- Gestión y administración.
- Ingeniería y profesiones afines no clasificadas en otra parte.
- Mecánica y profesiones afines a la metalistería.
</t>
  </si>
  <si>
    <t xml:space="preserve">Profesional titulado en alguna de las siguientes campos:
- Ciencias del medio ambiente.
- Ingeniería y profesiones afines no clasificadas en otra parte.
- Tecnología de protección del medio ambiente.
</t>
  </si>
  <si>
    <t>Técnico o tecnologo en alguno de las siguientes campos:
Electricidad y energía.
-Electrónica y automatización.
-Ingeniería y profesiones afines no clasificadas en otra parte.
-Mecánica y profesiones afines a la metalistería.
-Vehículos, barcos y aeronaves de motor.</t>
  </si>
  <si>
    <t xml:space="preserve">Aprobación de dos (2) años de educación superior de pregrado o título de formación técnica profesional otorgado por institución oficialmente reconocida por el Ministerio de Educación Nacional, en alguno de los siguientes campos:
- Construcción e ingeniería civil.
</t>
  </si>
  <si>
    <t>Tecnólogo o estudiante de ingeniería civil o Profesional del area de la ingeniería o ciencias administrativas</t>
  </si>
  <si>
    <t>Profesional o tecnólogo en ingeniería civil o de las ciencias administrativas, económicas, sociales o afines que pueda desarrollar actividades concernientes al desarrollo del contrato.</t>
  </si>
  <si>
    <t xml:space="preserve">Tecnico, tecnólogo, estudiante  o profesional de las areas de la ingeniería, administrativas o económicas </t>
  </si>
  <si>
    <t xml:space="preserve">Tecnico, tecnólogo o profesional de las areas administrativas o económicas </t>
  </si>
  <si>
    <t>Tecnico o tecnólogo del area de la contaduría, ingeniería o administración financiera o afines</t>
  </si>
  <si>
    <t>Profesional, tecnico o tecnólogo en construcciones civiles, ingeniería civil, arquitectura o afines</t>
  </si>
  <si>
    <t>Profesional en seguridad y salud en el trabajo, administrador de riesgo o afines</t>
  </si>
  <si>
    <t>Profesional de las ciencias sociales  o humanas que pueda realizar actividades sociales con la comunidadad.</t>
  </si>
  <si>
    <t>Tecnico o tecnologo ambiental o areas afines a la administración ambiental.</t>
  </si>
  <si>
    <t>Tecnico o tecnólogo en SST o areas afines a la administración y control de riesgos.</t>
  </si>
  <si>
    <t>Tecnico o tecnologo en mecanica o areas afines.</t>
  </si>
  <si>
    <t>GOBERNACIÓN DE ANTIOQUIA</t>
  </si>
  <si>
    <t xml:space="preserve">SECRETARÍA DE INFRAESTRUCTURA FÍSICA </t>
  </si>
  <si>
    <t>ANEXO 2.1. FACTOR PRESTACIONAL PERSONAL VINCULADO RENTAN</t>
  </si>
  <si>
    <t>Sueldo Básico</t>
  </si>
  <si>
    <t>Subtotal 1</t>
  </si>
  <si>
    <t>Prestaciones Sociales, aporte a Seguridad social, Aportes parafiscales y descanso remunerado</t>
  </si>
  <si>
    <t>2.1</t>
  </si>
  <si>
    <t>Prestaciones sociales</t>
  </si>
  <si>
    <t>Cesantias</t>
  </si>
  <si>
    <t>Vacaciones</t>
  </si>
  <si>
    <t>Prima</t>
  </si>
  <si>
    <t>Intereses a las Cesantias</t>
  </si>
  <si>
    <t>2.2</t>
  </si>
  <si>
    <t>Aportes a la Seguridad social</t>
  </si>
  <si>
    <t>Salud (EPS)</t>
  </si>
  <si>
    <t>Pensiones (AFP)</t>
  </si>
  <si>
    <t>Riesgos (ARL) 6,96 % (obra civil)</t>
  </si>
  <si>
    <t>Sena e ICBF</t>
  </si>
  <si>
    <t>Caja de Compensacion</t>
  </si>
  <si>
    <t>2.3</t>
  </si>
  <si>
    <t>Prestaciones adicionales</t>
  </si>
  <si>
    <t>Prima de navidad</t>
  </si>
  <si>
    <t>Bonificacion especial por recreación</t>
  </si>
  <si>
    <t>Prima de vacaciones</t>
  </si>
  <si>
    <t>Prima de servicios</t>
  </si>
  <si>
    <t>Bonificacion por servicios</t>
  </si>
  <si>
    <t>2.4</t>
  </si>
  <si>
    <t>Otros costos Indirectos</t>
  </si>
  <si>
    <t>Prodeporte</t>
  </si>
  <si>
    <t>Subtotal 2</t>
  </si>
  <si>
    <t>Subtotal   1+2</t>
  </si>
  <si>
    <t>Factor prestacional ajustado a dos cifras decimales (para personal Temporal)</t>
  </si>
  <si>
    <t>ANEXO 2.2.FACTOR DE GESTION PERSONAL TEMPORAL (CAMPO)</t>
  </si>
  <si>
    <t>Pro Desarrollo</t>
  </si>
  <si>
    <t>Pro Hospitales Públicos</t>
  </si>
  <si>
    <t>Bienestar del adulto mayor</t>
  </si>
  <si>
    <t>Politecniso JIC.</t>
  </si>
  <si>
    <t>Pro Universidad de Envigado</t>
  </si>
  <si>
    <t>Costos Indirectos</t>
  </si>
  <si>
    <t>Pro Universidad Digital</t>
  </si>
  <si>
    <t>Gestion del recurso humano del personal temporal operativo.</t>
  </si>
  <si>
    <t>Pro Deporte</t>
  </si>
  <si>
    <t>Subtotal 3</t>
  </si>
  <si>
    <t>OTROS COSTOS INDIRECTOS</t>
  </si>
  <si>
    <t>TOTAL DEDUCCIONES</t>
  </si>
  <si>
    <t>Tasas y contribuciones</t>
  </si>
  <si>
    <t>Subtotal 4</t>
  </si>
  <si>
    <t>Subtotal   1+2+3+4</t>
  </si>
  <si>
    <t>Factor de Gestiònajustado a dos cifras decimales (para personal Temporal)</t>
  </si>
  <si>
    <t>Auxilio de transporte</t>
  </si>
  <si>
    <t>Salario mínimo</t>
  </si>
  <si>
    <t>Gastos relacionados con Auxilio de transporte</t>
  </si>
  <si>
    <t>SECRETARÍA DE INFRAESTRUCTURA FÍSICA</t>
  </si>
  <si>
    <t>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t>
  </si>
  <si>
    <t>ANEXO No. 1 - PRESUPUESTO OFICIAL</t>
  </si>
  <si>
    <t>ÍTEM</t>
  </si>
  <si>
    <t>DESCRIPCIÓN</t>
  </si>
  <si>
    <t>UNIDAD</t>
  </si>
  <si>
    <t xml:space="preserve">CANTIDAD </t>
  </si>
  <si>
    <t>SALARIO BASICO MENSUAL</t>
  </si>
  <si>
    <t>DEDICACIÓN MENSUAL (%)</t>
  </si>
  <si>
    <t>COSTOS INDIRECTOS (FG)</t>
  </si>
  <si>
    <t>DURACIÓN (meses)</t>
  </si>
  <si>
    <t>VALOR PARCIAL ($)</t>
  </si>
  <si>
    <t>A</t>
  </si>
  <si>
    <t>COSTOS COORDINACIÓN Y OPERACIÓN RENTAN</t>
  </si>
  <si>
    <t>Personal Rentan</t>
  </si>
  <si>
    <t>Ajustar incremento IPC</t>
  </si>
  <si>
    <t>0.1</t>
  </si>
  <si>
    <t xml:space="preserve">Director de Operaciones </t>
  </si>
  <si>
    <t>Persona</t>
  </si>
  <si>
    <t>VALOR TOTAL</t>
  </si>
  <si>
    <t>0.2</t>
  </si>
  <si>
    <t xml:space="preserve">Ingeniero de Operaciones </t>
  </si>
  <si>
    <t>A Costo directo de personal Rentan</t>
  </si>
  <si>
    <t>0.3</t>
  </si>
  <si>
    <t xml:space="preserve">Director de Mantenimiento </t>
  </si>
  <si>
    <t>B Costos directos personal</t>
  </si>
  <si>
    <t>0.4</t>
  </si>
  <si>
    <t xml:space="preserve">Ingeniero Ambiental </t>
  </si>
  <si>
    <t>C Gastos del personal</t>
  </si>
  <si>
    <t>0.5</t>
  </si>
  <si>
    <t>Técnico de Mantenimiento de Maquinaria</t>
  </si>
  <si>
    <t>D Otros costos directos operativos</t>
  </si>
  <si>
    <t>0.6</t>
  </si>
  <si>
    <t xml:space="preserve">Coordinador de Emergencia Vial </t>
  </si>
  <si>
    <t>A+B+C+D</t>
  </si>
  <si>
    <t>Comisión administrativa u Honorarios</t>
  </si>
  <si>
    <t>IVA Comisión administrativa u Honorarios</t>
  </si>
  <si>
    <t>SUBTOTAL COSTOS COORDINACIÓN Y OPERACIÓN RENTAN (A)</t>
  </si>
  <si>
    <t>Total  comisión administrativa u Honorarios</t>
  </si>
  <si>
    <t>Total valor básico + Honorarios + IVA honorarios</t>
  </si>
  <si>
    <t>B</t>
  </si>
  <si>
    <t>COSTOS DIRECTOS DE PERSONAL OPERATIVO.</t>
  </si>
  <si>
    <t>Alquiler Maquinaria</t>
  </si>
  <si>
    <t>Personal operativo y Administrativo</t>
  </si>
  <si>
    <t>Alquiler vehículo Pick UP</t>
  </si>
  <si>
    <t>Total alquiler Maquinaria, vehículo y equipo</t>
  </si>
  <si>
    <t>Profesional administrativo</t>
  </si>
  <si>
    <t>Total contrato interadmionistrativo</t>
  </si>
  <si>
    <t xml:space="preserve">Auxiliar de Operaciones </t>
  </si>
  <si>
    <t>Auxiliar de Compras</t>
  </si>
  <si>
    <t>Auxiliar Contable</t>
  </si>
  <si>
    <t>1.1</t>
  </si>
  <si>
    <t>Personal de campo</t>
  </si>
  <si>
    <t>Revisar porcentaje de salud si aplica o no</t>
  </si>
  <si>
    <t>1.1.1</t>
  </si>
  <si>
    <t xml:space="preserve">Inspector de campo </t>
  </si>
  <si>
    <t>1,1,2</t>
  </si>
  <si>
    <t xml:space="preserve">Profesional en Seguridad y Salud en el Trabajo </t>
  </si>
  <si>
    <t>1.1.3</t>
  </si>
  <si>
    <t xml:space="preserve">Profesional Social </t>
  </si>
  <si>
    <t>1.1.4</t>
  </si>
  <si>
    <t xml:space="preserve">Auxiliar Ambiental </t>
  </si>
  <si>
    <t>1,1,5</t>
  </si>
  <si>
    <t>Auxiliar en Seguridad y Salud en el Trabajo SST</t>
  </si>
  <si>
    <t>1.1.6</t>
  </si>
  <si>
    <t>Técnico de maquinaria y equipo</t>
  </si>
  <si>
    <t>1.2</t>
  </si>
  <si>
    <t>Personal Operativo (Operadores Banco de Maquinaria )</t>
  </si>
  <si>
    <t>1.2.1</t>
  </si>
  <si>
    <t>Operador Volqueta</t>
  </si>
  <si>
    <t>1.2.2</t>
  </si>
  <si>
    <t>Operador Motoniveladora</t>
  </si>
  <si>
    <t>1.2.3</t>
  </si>
  <si>
    <t>Operador Excavadora de Oruga</t>
  </si>
  <si>
    <t>1.2.4</t>
  </si>
  <si>
    <t>Operador Retro- Excavadora de Llanta</t>
  </si>
  <si>
    <t>1.2.5</t>
  </si>
  <si>
    <t>Operador Vibro compactador</t>
  </si>
  <si>
    <t>1.2.6</t>
  </si>
  <si>
    <t>Operador Cama baja</t>
  </si>
  <si>
    <t>1.2.7</t>
  </si>
  <si>
    <t>Operador Bulldozer (oruga)</t>
  </si>
  <si>
    <t>1.2.8</t>
  </si>
  <si>
    <t>Ayudante por maquina</t>
  </si>
  <si>
    <t>1.2.9</t>
  </si>
  <si>
    <t>Conductor de Vehículos</t>
  </si>
  <si>
    <t>1.2.10</t>
  </si>
  <si>
    <t xml:space="preserve">Personal Adicional:
En caso de aumento de frentes de trabajo según la ejecución del contrato, se reconocerá ingreso del personal relacionado en el capítulo B, previamente autorizado por el supervisor de la entidad dada la necesidad de la operación, se pagará según tiempo efectivamente laborado.
</t>
  </si>
  <si>
    <t>Estimado</t>
  </si>
  <si>
    <t>SUBTOTAL  DIRECTOS PERSONAL OPERATIVO</t>
  </si>
  <si>
    <t>CANTIDAD</t>
  </si>
  <si>
    <t>VALOR</t>
  </si>
  <si>
    <t>MESES</t>
  </si>
  <si>
    <t>C</t>
  </si>
  <si>
    <t>Gastos del personal</t>
  </si>
  <si>
    <t>Gastos de Alimentacion, Hospedajes y Hosras Extras</t>
  </si>
  <si>
    <t>Auxilio de alojamiento, se reconocerá  para el personal profesional, técnico y operativo presente en campo, por el monto establecido en el presente formulario, según comprobante de pago u otro mecanismo al alcance de la supervisión.</t>
  </si>
  <si>
    <t>Auxilio  de alimentación se reconocerá  para el personal profesional, técnico y operativo presente en campo, por el monto establecido en el presente formulario, según comprobante de pago u otro mecanismo al alcance de la supervisión.</t>
  </si>
  <si>
    <t>Valor estimado para provisión de horas extras del personal, técnico y operativo. Provisión que se utilizará siempre y cuando las horas extras hayan sido debidamente autorizadas por parte del Supervisor designado por El Departamento de Antioquia y sólo para los casos en que estrictamente se requieran. El valor de la hora se calculará de acuerdo con el salario ofrecido en este formulario por el contratista.</t>
  </si>
  <si>
    <t>SUBTOTAL GASTOS DE PERSONAL OPERATIVO</t>
  </si>
  <si>
    <t>DEDICACION</t>
  </si>
  <si>
    <t>D</t>
  </si>
  <si>
    <t>OTROS COSTOS DIRECTOS DE OPERACIÓN</t>
  </si>
  <si>
    <t>Gastos de transporte y desplazamiento</t>
  </si>
  <si>
    <t>3.1</t>
  </si>
  <si>
    <t>Auxilio gastos de rodamiento personal motorizado</t>
  </si>
  <si>
    <t>Und</t>
  </si>
  <si>
    <t>3.2</t>
  </si>
  <si>
    <t>Desplazamientos del personal existente en cada frente, en caso de no ser suficiente el vehículo alquilado, se reconocerá por : inicio de frente,  cambio de frente, desplazamiento diario desde y hacia el frente, transportes por ausencia del inspector por labores inherentes al contrato. Se recobra contra tiquete o recibo dentro del Departamento de Antioquia.</t>
  </si>
  <si>
    <t>Transporte y Movimiento de Maquinas  (Se aclara que la provisión se utilizará siempre y cuando  éstas hayan sido debidamente autorizadas por escrito, por parte del Supervisor designado por El Departamento de Antioquia. Incluye todos los costos necesarios para el desplazamiento de los equipos. Los servicios de transportes serán pagados mediante factura de lo realmente ejecutado, previa autorización del supervisor de la entidad.</t>
  </si>
  <si>
    <t xml:space="preserve">Costos de operación </t>
  </si>
  <si>
    <t>3.1.1</t>
  </si>
  <si>
    <t>Mantenimiento de los equipos (Incluye todos los Elementos de Desgaste originales de acuerdo a las recomendaciones del fabricante y catalogo de partes).  Los servicios de mantenimiento serán pagados mediante factura de lo realmente ejecutado, previa autorización del supervisor de la entidad.</t>
  </si>
  <si>
    <t>3.1.2</t>
  </si>
  <si>
    <t>Señalización de los frentes de trabajo y sitios temporales, incluye lo rglamentario por ley (balizas, cinta reflectiva, señales verticales, tijeras, maletines, pasacalles, volantes). Se pagaran contrafactura.</t>
  </si>
  <si>
    <t>Incluir señalización nocturna, extintor y radios, botiquin.</t>
  </si>
  <si>
    <t>3.1.3</t>
  </si>
  <si>
    <t>Dotación para el personal profesional, técnico  y operativo, de acuerdo con las especificaciones del manual de obra publica de la Gobernación de Antioquia).  Se pagan contra factura.</t>
  </si>
  <si>
    <t>3.1.4</t>
  </si>
  <si>
    <t>Elementos de protección para el personal profesional, técnico  y operativo, de acuerdo con las especificaciones del manual de obra publica de la Gobernación de Antioquia)</t>
  </si>
  <si>
    <t>3.1.5</t>
  </si>
  <si>
    <t>Imagen institucional incluye imanes para los vehículos y maquinaria de la Gobernación de Antioquia, identificación o carnet para el personal. Se cobrará mediante factura lo realmente ejecutado.</t>
  </si>
  <si>
    <t>3.1.6</t>
  </si>
  <si>
    <t>Combustible para todos los equipos de la Gobernación de Antioquia. Se paga contra factura lo realmente ejecutado.</t>
  </si>
  <si>
    <t>3.1.7</t>
  </si>
  <si>
    <t>Alquiler de parqueadero para la custodia del Banco de maquinaria del Departamento de Antioquia</t>
  </si>
  <si>
    <t>Mes</t>
  </si>
  <si>
    <t>3.1.8</t>
  </si>
  <si>
    <t>Reconocimiento por uso de aplicativo de herramienta tecnológia para el control y seguimiento de frentes de trabajo; Además de servicio de GPS para el Banco de maquinaria amarilla perteneciente al Departamento de Antioquia. Se pagará contra factura.</t>
  </si>
  <si>
    <t>SUBTOTAL OTROS COSTOS DIRECTOS OPERACIÓN</t>
  </si>
  <si>
    <t>SUBTOTAL COSTOS DIRECTOS DEL PROYECTO (B+C+D) = VALOR BÁSICO</t>
  </si>
  <si>
    <t>SUBTOTAL (A+B+C+D)</t>
  </si>
  <si>
    <t>COORDINACIÓN TECNICA PROYECTO (A)</t>
  </si>
  <si>
    <t>VALOR BÁSICO -COSTO DIRECTO- (B+C+D)</t>
  </si>
  <si>
    <t>COMISION ADMINISTRATIVA (HONORARIOS)</t>
  </si>
  <si>
    <t>IVA SOBRE COMISION ADMINISTRATIVA (HONORARIOS)</t>
  </si>
  <si>
    <t>SUBTOTAL (A+B+C+D) + COMISION ADMINISTRATIVA+ IVA SOBRE COMISION ADMINISTRATIVA</t>
  </si>
  <si>
    <t>E</t>
  </si>
  <si>
    <t>SERVICIO DE MAQUINARIA Y TRANSPORTE</t>
  </si>
  <si>
    <t>Providión de maquinaria y equipo</t>
  </si>
  <si>
    <t>4.1</t>
  </si>
  <si>
    <t xml:space="preserve">Provisión para disposición de equipos adicionales para atención de emergencias y atenciòn a puntos crìticos,  los cuales incluyen todo lo necesario para su correcto funcionamiento (equipo, combustible, operario, administración , y todo lo requerido para la actividad). Según tarifas pactadas en el Anexo - Tarifas de maquinaria alquilada; previa autorizaciòn del supervisor. </t>
  </si>
  <si>
    <t>SUBTOTAL COSTOS MAQUINARIA Y EQUIPO</t>
  </si>
  <si>
    <t>IVA</t>
  </si>
  <si>
    <t>TOTAL PROVISION DE EQUIPOS ATENCIÓN EMERGENCIAS Y PUNTOS CRÍTICOS</t>
  </si>
  <si>
    <t>Gastos de alquiler transporte</t>
  </si>
  <si>
    <t>4.1.1</t>
  </si>
  <si>
    <r>
      <rPr>
        <sz val="11"/>
        <color rgb="FF000000"/>
        <rFont val="Arial"/>
        <family val="2"/>
      </rPr>
      <t xml:space="preserve">Transporte Vehículo 4*4 doble cabina, con volco, disponibilidad tiempo completo (24/7), Incluye mantenimientos preventivos y correctivos, peajes y combustible. Disponible para el ingreso a cualquier vía del Departamento. </t>
    </r>
    <r>
      <rPr>
        <sz val="11"/>
        <color rgb="FFFF0000"/>
        <rFont val="Arial"/>
        <family val="2"/>
      </rPr>
      <t xml:space="preserve"> </t>
    </r>
  </si>
  <si>
    <t>unidad</t>
  </si>
  <si>
    <t xml:space="preserve"> SUBTOTAL TRANSPORTE</t>
  </si>
  <si>
    <t>TOTAL TRANSPORTE</t>
  </si>
  <si>
    <t>SUBTOTAL MAQUINARIA Y TRANSPORTE (D)</t>
  </si>
  <si>
    <t>TOTAL CONTRATO INTERADMINISTRATIVO DE MANDATO</t>
  </si>
  <si>
    <r>
      <rPr>
        <b/>
        <sz val="11"/>
        <color theme="1"/>
        <rFont val="Arial"/>
        <family val="2"/>
      </rPr>
      <t>REDISTRIBUCIÓN DE RECURSOS</t>
    </r>
    <r>
      <rPr>
        <sz val="11"/>
        <color theme="1"/>
        <rFont val="Arial"/>
        <family val="2"/>
      </rPr>
      <t>: Dado el caso de requerirse una redistribución interna de recursos entre los ítems del presupuesto oficial, siempre que la necesidad de la ejecución contractual así lo exija y no se comprometa el cumplimiento satisfactorio del objeto del contrato o su alcance, está se podrá realizar, siempre y cuando se garantice que: a) El valor total previsto para la “Comisión Administrativa (Honorarios)” no se desborde o resulte superior al inicialmente estimado en el contrato y/o adiciones suscritas, es decir, la redistribución interna de recursos no puede derivar en que el contratista termine obteniendo una remuneración mayor al valor estimado por este concepto. En contraste, sería viable el escenario en que, como resultado de la redistribución interna de recursos, el valor previsto para la “Comisión Administrativa (Honorarios)” resulte menor (se reduzca), en cuyo caso el remanente a liberar de ésta se podrá trasladar al rubro de “Recursos a Administrar y Alquiler de Maquinaria”, pero destinarse solo a ítems del presupuesto que formen parte del “Subtotal de Maquinaria y Transporte” o el caso qué  el valor de costo Directo B+C+D supere el valor proyectado y por ende los Honorarios aumenten proporcionalmente al porcentaje pactado. b) La redistribución interna de recursos se realice solo entre los ítems del presupuesto que integran el rubro de “Recursos a Administrar y Alquiler de Maquinaria”, sin que se supere el monto disponible sin ejecutar de éste, pero considerando que el traslado de saldos del “Subtotal de Maquinaria y Transporte” y/o del “Subtotal Costos de Coordinación y Operación RENTAN” hacía el rubro de “Valor Básico” afectan el valor previsto de la “Comisión Administrativa (Honorarios)”, el cual no se debe desbordar, según lo indicado en el literal anterior. c) La redistribución interna de recursos se produzca de entre los ítems que integran los rubros de “Subtotal Costos de Coordinación y Operación RENTAN” y/o “Valor Básico” hacía el rubro “Subtotal de Maquinaria y Transporte” que no afecta el valor de la “Comisión Administrativa (Honorarios)”. Adicionalmente, para realizar la redistribución interna de recursos se deberá cumplir con el siguiente procedimiento: i) La solicitud escrita y sustentada de la redistribución de recursos efectuada por parte del Contratista. ii) La revisión, validación y respectivo visto bueno de viabilidad con informe del Supervisor del Contrato Interadministrativo. iii) La previa autorización del Ordenador del Gasto.</t>
    </r>
  </si>
  <si>
    <t>Elaboró:</t>
  </si>
  <si>
    <t>___________________________________</t>
  </si>
  <si>
    <r>
      <rPr>
        <b/>
        <sz val="11"/>
        <color theme="1"/>
        <rFont val="Arial"/>
        <family val="2"/>
      </rPr>
      <t>ANDRÉS FELIPE MORENO VÁSQUEZ</t>
    </r>
    <r>
      <rPr>
        <sz val="11"/>
        <color theme="1"/>
        <rFont val="Arial"/>
        <family val="2"/>
      </rPr>
      <t xml:space="preserve">
Subgerente estructuración de proyectos</t>
    </r>
  </si>
  <si>
    <t>PERSONAL ADICIONAL</t>
  </si>
  <si>
    <t>FG</t>
  </si>
  <si>
    <t>FACTOR PRESTACIONAL</t>
  </si>
  <si>
    <t>SUBTOTAL COSTOS DE PERSONAL ADICIONAL</t>
  </si>
  <si>
    <t xml:space="preserve">Suma de personal adicional </t>
  </si>
  <si>
    <t>PRESUPUESTO GASTOS DE ALOJAMIENTO</t>
  </si>
  <si>
    <t>VALOR BASE HOSPEDAJE / NOCHE</t>
  </si>
  <si>
    <t>VALOR INDIRECTO HOSPEDAJE / NOCHE</t>
  </si>
  <si>
    <t>VALOR PROMEDIO HOSPEDAJE / NOCHE</t>
  </si>
  <si>
    <t>CANTIDAD DIAS MES</t>
  </si>
  <si>
    <t>FRECUENCIA DESPLAZAMIENTO</t>
  </si>
  <si>
    <t>Valor total mes</t>
  </si>
  <si>
    <t>Total</t>
  </si>
  <si>
    <t>PRESUPUESTO GASTOS DE PRIMA DE ALIMENTACIÓN</t>
  </si>
  <si>
    <t>VALOR PROMEDIO ALIMENTACION URABÁ</t>
  </si>
  <si>
    <t>VALOR PROMEDIO ALIMENTACION SUROESTE</t>
  </si>
  <si>
    <t>VALOR PROMEDIO ALIMENTACION NORTE</t>
  </si>
  <si>
    <t>VALOR PROMEDIO ALIMENTACION ORIENTE</t>
  </si>
  <si>
    <t>VALOR PROMEDIO ALIMENTACION 
OCCIDENTE</t>
  </si>
  <si>
    <t>VALOR PROMEDIO ALIMENTACION 
BAJO CAUCA</t>
  </si>
  <si>
    <t>VALOR PROMEDIO ALIMENTACION 
MAGDALENA MEDIO</t>
  </si>
  <si>
    <t>VALOR PROMEDIO ALIMENTACION 
NORDESTE</t>
  </si>
  <si>
    <t>VALORBA BASE ALIMENTACION</t>
  </si>
  <si>
    <t>VALORBA INDIRECTO DE ALIMENTACION</t>
  </si>
  <si>
    <t>VALOR PROMEDIO ALIMENTACION</t>
  </si>
  <si>
    <t>CANTIDAD MES</t>
  </si>
  <si>
    <t>COSTOS DIRECTOS DE PERSONAL</t>
  </si>
  <si>
    <t>Desayuno</t>
  </si>
  <si>
    <t>Amuerzo</t>
  </si>
  <si>
    <t>Cena</t>
  </si>
  <si>
    <t>TOTAL</t>
  </si>
  <si>
    <t>SUBTOTAL COSTO PRIMA DE ALIMENTACIÓN</t>
  </si>
  <si>
    <t>Observación
Los valores anteriomente definidos por cada subregion, son valores sacados a través de la experiencia adquirida en los trabajos realizados en estas subregiones</t>
  </si>
  <si>
    <t xml:space="preserve"> PRESUPUESTO HORAS EXTRAS</t>
  </si>
  <si>
    <t>SUELDO O TARIFA MENSUAL</t>
  </si>
  <si>
    <t>SUELDO O TARIFA HORA</t>
  </si>
  <si>
    <t>RECARGO HORA EXTRA MAX</t>
  </si>
  <si>
    <t>CANTIDAD HORAS EXTRAS MENSUALES</t>
  </si>
  <si>
    <t>Prima de Localización</t>
  </si>
  <si>
    <t>PRESUPUESTO COSTO VEHICULOS TIPO CAMIONETA PLATON</t>
  </si>
  <si>
    <t>Depreciación de los activos</t>
  </si>
  <si>
    <t>Mantenimientos Preventivos</t>
  </si>
  <si>
    <t>Mantenimientos Correctivos</t>
  </si>
  <si>
    <t>Llantas</t>
  </si>
  <si>
    <t>Lavada (1  semanal)</t>
  </si>
  <si>
    <t>Combustible</t>
  </si>
  <si>
    <t>Peajes</t>
  </si>
  <si>
    <t>Parqueadero</t>
  </si>
  <si>
    <t>Semaforización</t>
  </si>
  <si>
    <t>Poliza</t>
  </si>
  <si>
    <t>SOAT</t>
  </si>
  <si>
    <t>TM Solutions</t>
  </si>
  <si>
    <t>Impuestos</t>
  </si>
  <si>
    <t>Gastos de Taller</t>
  </si>
  <si>
    <t>Imprevistos 5%</t>
  </si>
  <si>
    <t>Costo vehículo x mes</t>
  </si>
  <si>
    <t>PRESUPUESTO RODAMIENTO</t>
  </si>
  <si>
    <t>Analisis de alquier de motos y su depreciación en antioquia</t>
  </si>
  <si>
    <t>Tipo</t>
  </si>
  <si>
    <t>Incidencia</t>
  </si>
  <si>
    <t>COSTO POR MANTENIMIENTO</t>
  </si>
  <si>
    <t xml:space="preserve">Motos </t>
  </si>
  <si>
    <t xml:space="preserve">Promedio Mantenimiento  mensual </t>
  </si>
  <si>
    <t xml:space="preserve">Cilindraje </t>
  </si>
  <si>
    <t>Arriendo mensual</t>
  </si>
  <si>
    <t xml:space="preserve">valor compra </t>
  </si>
  <si>
    <t xml:space="preserve">Depreciación </t>
  </si>
  <si>
    <t>Mantenimiento preventivo</t>
  </si>
  <si>
    <t>Motocicleta</t>
  </si>
  <si>
    <t xml:space="preserve">0-5000 km </t>
  </si>
  <si>
    <t>$800.000-$1.200.000</t>
  </si>
  <si>
    <t xml:space="preserve">1.25 centimetros </t>
  </si>
  <si>
    <t>Mantenimiento correctivo</t>
  </si>
  <si>
    <t>1.3</t>
  </si>
  <si>
    <t>Mantenimiento de los accesorios (Llantas , Carrocería)</t>
  </si>
  <si>
    <t>Gastos de gasolina</t>
  </si>
  <si>
    <t xml:space="preserve">Nota:La deprecicion anual de la motos, según el cilindraje se deprecia como aparece en el recuadro Depreciación, el valor de la compra dividido 5 años ese valor por año y  se deprecia por año "ejemplo si la moto costo $8.100.000 al segundo año vale                $6. 480.000 menos. lo anterior, en la moto de cilindraje de 0.99 centimetros cubicos que aparece ne le primer cuadro. </t>
  </si>
  <si>
    <t>SUBTOTAL COSTOS DE RODAMIENTO</t>
  </si>
  <si>
    <t>PRESUPUESTO COSTO VEHICULOS TIPO DUSTER</t>
  </si>
  <si>
    <t>PRESUPUESTO DESPLAZAMIENTO PERSONAL</t>
  </si>
  <si>
    <t>VALOR PROMEDIO TRANSPORTE / DIA</t>
  </si>
  <si>
    <t>VALOR INDIRECTO  TRANSPORTE / DIA</t>
  </si>
  <si>
    <t>CANTIDAD DIAS</t>
  </si>
  <si>
    <t>,</t>
  </si>
  <si>
    <t>SUBTOTAL COSTOS DE PERSONAL</t>
  </si>
  <si>
    <t>PRESUPUESTO DE TRANSPORTES</t>
  </si>
  <si>
    <t>Plazo</t>
  </si>
  <si>
    <t>Plazo real</t>
  </si>
  <si>
    <t>2,3,2</t>
  </si>
  <si>
    <t>Transportes por Subregión</t>
  </si>
  <si>
    <t>2,3,2,1</t>
  </si>
  <si>
    <t>Bajo Cauca</t>
  </si>
  <si>
    <t>Proyectado</t>
  </si>
  <si>
    <t>2,3,2,2</t>
  </si>
  <si>
    <t>Magdalena Medio</t>
  </si>
  <si>
    <t>2,3,2,3</t>
  </si>
  <si>
    <t>Nordeste</t>
  </si>
  <si>
    <t>2,3,2,4</t>
  </si>
  <si>
    <t>Norte</t>
  </si>
  <si>
    <t>2,3,2,5</t>
  </si>
  <si>
    <t>Occidente</t>
  </si>
  <si>
    <t>2,3,2,6</t>
  </si>
  <si>
    <t>Oriente</t>
  </si>
  <si>
    <t>2,3,2,7</t>
  </si>
  <si>
    <t>Suroeste</t>
  </si>
  <si>
    <t>2,3,2,8</t>
  </si>
  <si>
    <t>Urabá</t>
  </si>
  <si>
    <t>2,3,2,9</t>
  </si>
  <si>
    <t xml:space="preserve">Norte </t>
  </si>
  <si>
    <t>2,3,2,10</t>
  </si>
  <si>
    <t>Área Metropolitana</t>
  </si>
  <si>
    <t>SUBTOTAL COSTOS DE TRANSPORTES</t>
  </si>
  <si>
    <r>
      <rPr>
        <b/>
        <sz val="11"/>
        <color theme="1"/>
        <rFont val="Arial"/>
        <family val="2"/>
      </rPr>
      <t>Observacion</t>
    </r>
    <r>
      <rPr>
        <sz val="11"/>
        <color theme="1"/>
        <rFont val="Arial"/>
        <family val="2"/>
      </rPr>
      <t>:
Los valores indicados son proyectados según los historicos en contratos anteriores, los cuales pueden variar según las intervenciones indicadas por el contratante. Se cobrará lo efectivamente ejecutado previa autorizacion del supervisor del Contratante y la presentación de cotizaciones que estén enmarcadas en el histórico de la entidad.</t>
    </r>
  </si>
  <si>
    <t>PRESUPUESTO DE MANTENIMIENTOS</t>
  </si>
  <si>
    <t>SERIE/PLACA</t>
  </si>
  <si>
    <t>CANTIDAD  MTTO PREVENTIVOS</t>
  </si>
  <si>
    <t xml:space="preserve">COSTO POR MANTENIMIENTO </t>
  </si>
  <si>
    <t>Meses contrato</t>
  </si>
  <si>
    <t>Cantidad por 4 meses</t>
  </si>
  <si>
    <t>Equipos</t>
  </si>
  <si>
    <t>MOTONIVELADORA</t>
  </si>
  <si>
    <t>SZN01627</t>
  </si>
  <si>
    <t>SZN01628</t>
  </si>
  <si>
    <t>SZN01626</t>
  </si>
  <si>
    <t>1.4</t>
  </si>
  <si>
    <t>RETROEXCAVADORA</t>
  </si>
  <si>
    <t>NEHH02054</t>
  </si>
  <si>
    <t>1.5</t>
  </si>
  <si>
    <t>MFG07582</t>
  </si>
  <si>
    <t>1.6</t>
  </si>
  <si>
    <t>MFG07553</t>
  </si>
  <si>
    <t>1.7</t>
  </si>
  <si>
    <t>MFG07557</t>
  </si>
  <si>
    <t>1.8</t>
  </si>
  <si>
    <t>MFG07537</t>
  </si>
  <si>
    <t>1.9</t>
  </si>
  <si>
    <t>VIBROCOMPACTADOR</t>
  </si>
  <si>
    <t>1.10</t>
  </si>
  <si>
    <t>1.11</t>
  </si>
  <si>
    <t>1.12</t>
  </si>
  <si>
    <t xml:space="preserve">BULLDOZER </t>
  </si>
  <si>
    <t>HFBH02702</t>
  </si>
  <si>
    <t>1.15</t>
  </si>
  <si>
    <t>EXCAVADORA</t>
  </si>
  <si>
    <t>LBX210Q5NDHEX2114</t>
  </si>
  <si>
    <t>1.16</t>
  </si>
  <si>
    <t>VOLQUETA</t>
  </si>
  <si>
    <t>ODR260</t>
  </si>
  <si>
    <t>1.17</t>
  </si>
  <si>
    <t>CAMABAJA</t>
  </si>
  <si>
    <t>ODR254</t>
  </si>
  <si>
    <t>1.18</t>
  </si>
  <si>
    <t>ODR255</t>
  </si>
  <si>
    <t>SUBTOTAL COSTOS DE MANTENIMIENTOS PREVENTIVOS</t>
  </si>
  <si>
    <t>1.13</t>
  </si>
  <si>
    <t>SUBTOTAL COSTOS DE MANTENIMIENTOS CORRECTIVOS</t>
  </si>
  <si>
    <r>
      <rPr>
        <b/>
        <sz val="11"/>
        <color theme="1"/>
        <rFont val="Arial"/>
        <family val="2"/>
      </rPr>
      <t xml:space="preserve">Observacion: </t>
    </r>
    <r>
      <rPr>
        <sz val="11"/>
        <color theme="1"/>
        <rFont val="Arial"/>
        <family val="2"/>
      </rPr>
      <t>Los valores indicados son proyectados según los historicos en contratos anteriores, los cuales pueden variar de acuerdo a situaciones sobrevinientes del desarrollo del contrato. Se cobrará lo efectivamente ejecutado previa autorizacion del supervisor del Contratante y la presentación de cotizaciones que estén enmarcadas en el histórico de la entidad.</t>
    </r>
  </si>
  <si>
    <t>PRESUPUESTO DE SEÑALIZACION</t>
  </si>
  <si>
    <t>ITEM</t>
  </si>
  <si>
    <t xml:space="preserve">REQUISITOS </t>
  </si>
  <si>
    <t>CANTIDADES</t>
  </si>
  <si>
    <t>REFERENCIA</t>
  </si>
  <si>
    <t>VALOR X UNIDAD</t>
  </si>
  <si>
    <t xml:space="preserve">VALOR TOTAL </t>
  </si>
  <si>
    <t>CONOS</t>
  </si>
  <si>
    <t>Altura: mínima es de 70 c.m.. La base debe ser de forma poligonal que garantice que en el caso de caída del cono sobre la superficie de rodadura de la vía, este no ruede fácilmente sobre su base. color naranja y deben contar con bandas retrorreflectantes blancas en material flexible de al menos 10 cm de alto cada una, ubicadas en su parte superior.</t>
  </si>
  <si>
    <t>N/A</t>
  </si>
  <si>
    <t>SOPORTE PARA CINTA PELIGRO, BALIZA O COLOMBINA.</t>
  </si>
  <si>
    <t xml:space="preserve">Debe contener mínimo tres franjas de material retro reflectivo flexible tipo III o de características de retro reflexión superior, separadas 0,15 m o más; deben contar con un mínimo de dos (2) orificios o pasadores que permitan canalizar cintas plásticas demarcadoras de un mínimo de 0,075 m de ancho y de color naranja. En la parte inferior deberán anclarse a una base cuya forma garantice la estabilidad del delineador. Debe contar con una altura de 1.40mt
</t>
  </si>
  <si>
    <t>PALETAS DE PARE Y SIGA</t>
  </si>
  <si>
    <t xml:space="preserve">Debe permitir que sea unida a un bastón para extender la altura o elevación de la paleta. El tablero debe ser construido con material retro reflectivo tipo IV o de características de retrorreflexión superiores y sus colores de fondo son verde en la cara que contiene la palabra SIGA y rojo en aquella que lleva la leyenda PARE, mientras que ambos textos y orlas son blancos.
</t>
  </si>
  <si>
    <t>CINTA PELIGRO</t>
  </si>
  <si>
    <t>Rollos de cinta x 300 metros o 500 metros</t>
  </si>
  <si>
    <t>BARRERAS PLÁSTICAS PORTÁTILES</t>
  </si>
  <si>
    <t>Barreras plásticas color naranja con dimensiones de 2 metros largo x 1 metro de alto x 55 centímetros de profundidad.</t>
  </si>
  <si>
    <t>SEÑALES DE OBRA PORTÁTIL EN FORMA DE ROMBO</t>
  </si>
  <si>
    <t>Son láminas metálicas de 60 x 60 cm en forma de rombo que tienen en su interior un pictograma de hombre trabajando, máquina en la vía o auxiliar de tráfico en la vía. Estos son codificados y regulados por el Ministerio de Transporte para las obras en la vía. Tipo tijera en lamina galvanizada calibre 22; reflectivo tipo IV; tipo tijera de pulgada y media x 1/8.</t>
  </si>
  <si>
    <t>SEÑALES DE OBRA PORTÁTIL EN FORMA DE RECTÁNGULO</t>
  </si>
  <si>
    <t>Son láminas metálicas de 60 x 60 cm en forma de rectángulo que tienen en su interior una leyenda de mensaje informativo, inicio y fin de obra, carril cerrado, obra en la vía, entre otros. Estos son codificados y regulados por el Ministerio de Transporte para las obras en la vía. Tipo tijera en lamina galvanizada calibre 22; reflectivo tipo IV; tipo tijera de pulgada y media x 1/8.</t>
  </si>
  <si>
    <t>SEÑALES DE OBRA PORTÁTIL EN FORMA REDONDA</t>
  </si>
  <si>
    <t>Son láminas metálicas con diámetro de 60 cm, estas representan a las señales reglamentarias y son combinados en color rojo y blanco. Estos son codificados y regulados por el Ministerio de Transporte para las obras en la vía. Tipo tijera en lamina galvanizada calibre 22; reflectivo tipo IV; tipo tijera de pulgada y media x 1/8.</t>
  </si>
  <si>
    <t>SUBTOTAL COSTO SEÑALIZACIÓN</t>
  </si>
  <si>
    <t>PRESUPUESTO DE DOTACION</t>
  </si>
  <si>
    <t xml:space="preserve">CARGOS </t>
  </si>
  <si>
    <t>CANTIDADES PERSONAL</t>
  </si>
  <si>
    <t>CAMISA</t>
  </si>
  <si>
    <r>
      <rPr>
        <b/>
        <sz val="11"/>
        <color theme="1"/>
        <rFont val="Arial"/>
        <family val="2"/>
      </rPr>
      <t>Tela</t>
    </r>
    <r>
      <rPr>
        <sz val="11"/>
        <color theme="1"/>
        <rFont val="Arial"/>
        <family val="2"/>
      </rPr>
      <t xml:space="preserve">: Oxford
</t>
    </r>
    <r>
      <rPr>
        <b/>
        <sz val="11"/>
        <color theme="1"/>
        <rFont val="Arial"/>
        <family val="2"/>
      </rPr>
      <t xml:space="preserve">Color: </t>
    </r>
    <r>
      <rPr>
        <sz val="11"/>
        <color theme="1"/>
        <rFont val="Arial"/>
        <family val="2"/>
      </rPr>
      <t>Azul claro
C</t>
    </r>
    <r>
      <rPr>
        <b/>
        <sz val="11"/>
        <color theme="1"/>
        <rFont val="Arial"/>
        <family val="2"/>
      </rPr>
      <t>uello:</t>
    </r>
    <r>
      <rPr>
        <sz val="11"/>
        <color theme="1"/>
        <rFont val="Arial"/>
        <family val="2"/>
      </rPr>
      <t xml:space="preserve"> corbata fusionado
</t>
    </r>
    <r>
      <rPr>
        <b/>
        <sz val="11"/>
        <color theme="1"/>
        <rFont val="Arial"/>
        <family val="2"/>
      </rPr>
      <t>Manga:</t>
    </r>
    <r>
      <rPr>
        <sz val="11"/>
        <color theme="1"/>
        <rFont val="Arial"/>
        <family val="2"/>
      </rPr>
      <t xml:space="preserve"> larga con reflectivo
</t>
    </r>
    <r>
      <rPr>
        <b/>
        <sz val="11"/>
        <color theme="1"/>
        <rFont val="Arial"/>
        <family val="2"/>
      </rPr>
      <t xml:space="preserve">Bolsillo: </t>
    </r>
    <r>
      <rPr>
        <sz val="11"/>
        <color theme="1"/>
        <rFont val="Arial"/>
        <family val="2"/>
      </rPr>
      <t xml:space="preserve">frente izquierdo
</t>
    </r>
    <r>
      <rPr>
        <b/>
        <sz val="11"/>
        <color theme="1"/>
        <rFont val="Arial"/>
        <family val="2"/>
      </rPr>
      <t>Bordado</t>
    </r>
    <r>
      <rPr>
        <sz val="11"/>
        <color theme="1"/>
        <rFont val="Arial"/>
        <family val="2"/>
      </rPr>
      <t xml:space="preserve">: Logo de RENTAN frente           </t>
    </r>
    <r>
      <rPr>
        <b/>
        <sz val="11"/>
        <color theme="1"/>
        <rFont val="Arial"/>
        <family val="2"/>
      </rPr>
      <t>Reflectivo:</t>
    </r>
    <r>
      <rPr>
        <sz val="11"/>
        <color theme="1"/>
        <rFont val="Arial"/>
        <family val="2"/>
      </rPr>
      <t xml:space="preserve"> Franjas retro reflectantes blancas, de 5 cm de ancho, colocadas horizontalmente en tercio medio de la manga, a la altura del codo.                                                   </t>
    </r>
  </si>
  <si>
    <t>Ingeniero de Operaciones
Auxiliares
Supervisores</t>
  </si>
  <si>
    <r>
      <rPr>
        <b/>
        <sz val="11"/>
        <color theme="1"/>
        <rFont val="Arial"/>
        <family val="2"/>
      </rPr>
      <t>Tela</t>
    </r>
    <r>
      <rPr>
        <sz val="11"/>
        <color theme="1"/>
        <rFont val="Arial"/>
        <family val="2"/>
      </rPr>
      <t xml:space="preserve">: Dril
</t>
    </r>
    <r>
      <rPr>
        <b/>
        <sz val="11"/>
        <color theme="1"/>
        <rFont val="Arial"/>
        <family val="2"/>
      </rPr>
      <t>Color:</t>
    </r>
    <r>
      <rPr>
        <sz val="11"/>
        <color theme="1"/>
        <rFont val="Arial"/>
        <family val="2"/>
      </rPr>
      <t xml:space="preserve"> azul oscuro o turqui
C</t>
    </r>
    <r>
      <rPr>
        <b/>
        <sz val="11"/>
        <color theme="1"/>
        <rFont val="Arial"/>
        <family val="2"/>
      </rPr>
      <t xml:space="preserve">uello: </t>
    </r>
    <r>
      <rPr>
        <sz val="11"/>
        <color theme="1"/>
        <rFont val="Arial"/>
        <family val="2"/>
      </rPr>
      <t xml:space="preserve">sport
</t>
    </r>
    <r>
      <rPr>
        <b/>
        <sz val="11"/>
        <color theme="1"/>
        <rFont val="Arial"/>
        <family val="2"/>
      </rPr>
      <t>Manga:</t>
    </r>
    <r>
      <rPr>
        <sz val="11"/>
        <color theme="1"/>
        <rFont val="Arial"/>
        <family val="2"/>
      </rPr>
      <t xml:space="preserve"> larga
</t>
    </r>
    <r>
      <rPr>
        <b/>
        <sz val="11"/>
        <color theme="1"/>
        <rFont val="Arial"/>
        <family val="2"/>
      </rPr>
      <t xml:space="preserve">Bolsillo: </t>
    </r>
    <r>
      <rPr>
        <sz val="11"/>
        <color theme="1"/>
        <rFont val="Arial"/>
        <family val="2"/>
      </rPr>
      <t>2</t>
    </r>
    <r>
      <rPr>
        <b/>
        <sz val="11"/>
        <color theme="1"/>
        <rFont val="Arial"/>
        <family val="2"/>
      </rPr>
      <t xml:space="preserve"> </t>
    </r>
    <r>
      <rPr>
        <sz val="11"/>
        <color theme="1"/>
        <rFont val="Arial"/>
        <family val="2"/>
      </rPr>
      <t xml:space="preserve">frontales
</t>
    </r>
    <r>
      <rPr>
        <b/>
        <sz val="11"/>
        <color theme="1"/>
        <rFont val="Arial"/>
        <family val="2"/>
      </rPr>
      <t>Bordado</t>
    </r>
    <r>
      <rPr>
        <sz val="11"/>
        <color theme="1"/>
        <rFont val="Arial"/>
        <family val="2"/>
      </rPr>
      <t xml:space="preserve">: Logo de RENTAN frente izquierdo
</t>
    </r>
    <r>
      <rPr>
        <b/>
        <sz val="11"/>
        <color theme="1"/>
        <rFont val="Arial"/>
        <family val="2"/>
      </rPr>
      <t xml:space="preserve">Reflectivo: </t>
    </r>
    <r>
      <rPr>
        <sz val="11"/>
        <color theme="1"/>
        <rFont val="Arial"/>
        <family val="2"/>
      </rPr>
      <t>Franjas retro reflectantes blancas, de 5 cm de ancho, colocadas horizontalmente en tercio medio de la manga, a la altura del codo.</t>
    </r>
  </si>
  <si>
    <t>Técnicos de mantenimiento</t>
  </si>
  <si>
    <t xml:space="preserve">CAMISA MANGA LARGA </t>
  </si>
  <si>
    <r>
      <rPr>
        <b/>
        <sz val="11"/>
        <color theme="1"/>
        <rFont val="Arial"/>
        <family val="2"/>
      </rPr>
      <t>Tela</t>
    </r>
    <r>
      <rPr>
        <sz val="11"/>
        <color theme="1"/>
        <rFont val="Arial"/>
        <family val="2"/>
      </rPr>
      <t xml:space="preserve">: Dril
</t>
    </r>
    <r>
      <rPr>
        <b/>
        <sz val="11"/>
        <color theme="1"/>
        <rFont val="Arial"/>
        <family val="2"/>
      </rPr>
      <t>Color:</t>
    </r>
    <r>
      <rPr>
        <sz val="11"/>
        <color theme="1"/>
        <rFont val="Arial"/>
        <family val="2"/>
      </rPr>
      <t xml:space="preserve"> Naranja
C</t>
    </r>
    <r>
      <rPr>
        <b/>
        <sz val="11"/>
        <color theme="1"/>
        <rFont val="Arial"/>
        <family val="2"/>
      </rPr>
      <t xml:space="preserve">uello: </t>
    </r>
    <r>
      <rPr>
        <sz val="11"/>
        <color theme="1"/>
        <rFont val="Arial"/>
        <family val="2"/>
      </rPr>
      <t xml:space="preserve">Según especificaciones
</t>
    </r>
    <r>
      <rPr>
        <b/>
        <sz val="11"/>
        <color theme="1"/>
        <rFont val="Arial"/>
        <family val="2"/>
      </rPr>
      <t>Manga:</t>
    </r>
    <r>
      <rPr>
        <sz val="11"/>
        <color theme="1"/>
        <rFont val="Arial"/>
        <family val="2"/>
      </rPr>
      <t xml:space="preserve"> larga
</t>
    </r>
    <r>
      <rPr>
        <b/>
        <sz val="11"/>
        <color theme="1"/>
        <rFont val="Arial"/>
        <family val="2"/>
      </rPr>
      <t xml:space="preserve">Bolsillos: 2, </t>
    </r>
    <r>
      <rPr>
        <sz val="11"/>
        <color theme="1"/>
        <rFont val="Arial"/>
        <family val="2"/>
      </rPr>
      <t xml:space="preserve">frontales izquierdo y derecho.
</t>
    </r>
    <r>
      <rPr>
        <b/>
        <sz val="11"/>
        <color theme="1"/>
        <rFont val="Arial"/>
        <family val="2"/>
      </rPr>
      <t>Bordado</t>
    </r>
    <r>
      <rPr>
        <sz val="11"/>
        <color theme="1"/>
        <rFont val="Arial"/>
        <family val="2"/>
      </rPr>
      <t xml:space="preserve">: Prestar especial atención en la especificación de la imagen.
</t>
    </r>
    <r>
      <rPr>
        <b/>
        <sz val="11"/>
        <color theme="1"/>
        <rFont val="Arial"/>
        <family val="2"/>
      </rPr>
      <t xml:space="preserve">Reflectivo: </t>
    </r>
    <r>
      <rPr>
        <sz val="11"/>
        <color theme="1"/>
        <rFont val="Arial"/>
        <family val="2"/>
      </rPr>
      <t>2</t>
    </r>
    <r>
      <rPr>
        <b/>
        <sz val="11"/>
        <color theme="1"/>
        <rFont val="Arial"/>
        <family val="2"/>
      </rPr>
      <t xml:space="preserve"> </t>
    </r>
    <r>
      <rPr>
        <sz val="11"/>
        <color theme="1"/>
        <rFont val="Arial"/>
        <family val="2"/>
      </rPr>
      <t>Franjas retrorreflectantes blancas, de 5 cm de ancho, colocadas horizontalmente en tercio medio a la altura del tronco por ambos lados y 2 Franjas retrorreflectantes blancas, de 5 cm de ancho, colocadas horizontalmente en tercio medio de la manga, a la altura del codo.</t>
    </r>
  </si>
  <si>
    <t xml:space="preserve">Operadores </t>
  </si>
  <si>
    <r>
      <rPr>
        <b/>
        <sz val="11"/>
        <color theme="1"/>
        <rFont val="Arial"/>
        <family val="2"/>
      </rPr>
      <t>Tela</t>
    </r>
    <r>
      <rPr>
        <sz val="11"/>
        <color theme="1"/>
        <rFont val="Arial"/>
        <family val="2"/>
      </rPr>
      <t xml:space="preserve">: Dril
</t>
    </r>
    <r>
      <rPr>
        <b/>
        <sz val="11"/>
        <color theme="1"/>
        <rFont val="Arial"/>
        <family val="2"/>
      </rPr>
      <t>Color:</t>
    </r>
    <r>
      <rPr>
        <sz val="11"/>
        <color theme="1"/>
        <rFont val="Arial"/>
        <family val="2"/>
      </rPr>
      <t xml:space="preserve"> Azul rey. 
C</t>
    </r>
    <r>
      <rPr>
        <b/>
        <sz val="11"/>
        <color theme="1"/>
        <rFont val="Arial"/>
        <family val="2"/>
      </rPr>
      <t xml:space="preserve">uello: </t>
    </r>
    <r>
      <rPr>
        <sz val="11"/>
        <color theme="1"/>
        <rFont val="Arial"/>
        <family val="2"/>
      </rPr>
      <t xml:space="preserve">sport
</t>
    </r>
    <r>
      <rPr>
        <b/>
        <sz val="11"/>
        <color theme="1"/>
        <rFont val="Arial"/>
        <family val="2"/>
      </rPr>
      <t>Manga:</t>
    </r>
    <r>
      <rPr>
        <sz val="11"/>
        <color theme="1"/>
        <rFont val="Arial"/>
        <family val="2"/>
      </rPr>
      <t xml:space="preserve"> larga
</t>
    </r>
    <r>
      <rPr>
        <b/>
        <sz val="11"/>
        <color theme="1"/>
        <rFont val="Arial"/>
        <family val="2"/>
      </rPr>
      <t xml:space="preserve">Bolsillo: </t>
    </r>
    <r>
      <rPr>
        <sz val="11"/>
        <color theme="1"/>
        <rFont val="Arial"/>
        <family val="2"/>
      </rPr>
      <t xml:space="preserve">frente izquierdo
</t>
    </r>
    <r>
      <rPr>
        <b/>
        <sz val="11"/>
        <color theme="1"/>
        <rFont val="Arial"/>
        <family val="2"/>
      </rPr>
      <t>Bordado</t>
    </r>
    <r>
      <rPr>
        <sz val="11"/>
        <color theme="1"/>
        <rFont val="Arial"/>
        <family val="2"/>
      </rPr>
      <t xml:space="preserve">: Logo de RENTAN frente izquierdo en blanco
</t>
    </r>
    <r>
      <rPr>
        <b/>
        <sz val="11"/>
        <color theme="1"/>
        <rFont val="Arial"/>
        <family val="2"/>
      </rPr>
      <t xml:space="preserve">Reflectivo: </t>
    </r>
    <r>
      <rPr>
        <sz val="11"/>
        <color theme="1"/>
        <rFont val="Arial"/>
        <family val="2"/>
      </rPr>
      <t xml:space="preserve"> Franjas retro reflectantes blancas, de 5 cm de ancho, colocadas horizontalmente en tercio medio de la manga, a la altura del codo.</t>
    </r>
  </si>
  <si>
    <t xml:space="preserve">
Ayudantes de maquinaria </t>
  </si>
  <si>
    <t>PANTALÓN</t>
  </si>
  <si>
    <r>
      <rPr>
        <b/>
        <sz val="11"/>
        <color theme="1"/>
        <rFont val="Arial"/>
        <family val="2"/>
      </rPr>
      <t>Tela:</t>
    </r>
    <r>
      <rPr>
        <sz val="11"/>
        <color theme="1"/>
        <rFont val="Arial"/>
        <family val="2"/>
      </rPr>
      <t xml:space="preserve"> Jean clásico índigo</t>
    </r>
    <r>
      <rPr>
        <b/>
        <sz val="11"/>
        <color theme="1"/>
        <rFont val="Arial"/>
        <family val="2"/>
      </rPr>
      <t xml:space="preserve">
Color: </t>
    </r>
    <r>
      <rPr>
        <sz val="11"/>
        <color theme="1"/>
        <rFont val="Arial"/>
        <family val="2"/>
      </rPr>
      <t>Azul</t>
    </r>
    <r>
      <rPr>
        <b/>
        <sz val="11"/>
        <color theme="1"/>
        <rFont val="Arial"/>
        <family val="2"/>
      </rPr>
      <t xml:space="preserve">
bolsillos: </t>
    </r>
    <r>
      <rPr>
        <sz val="11"/>
        <color theme="1"/>
        <rFont val="Arial"/>
        <family val="2"/>
      </rPr>
      <t>5</t>
    </r>
    <r>
      <rPr>
        <b/>
        <sz val="11"/>
        <color theme="1"/>
        <rFont val="Arial"/>
        <family val="2"/>
      </rPr>
      <t xml:space="preserve">
Reflectivo: </t>
    </r>
    <r>
      <rPr>
        <sz val="11"/>
        <color theme="1"/>
        <rFont val="Arial"/>
        <family val="2"/>
      </rPr>
      <t>2</t>
    </r>
    <r>
      <rPr>
        <b/>
        <sz val="11"/>
        <color theme="1"/>
        <rFont val="Arial"/>
        <family val="2"/>
      </rPr>
      <t xml:space="preserve"> </t>
    </r>
    <r>
      <rPr>
        <sz val="11"/>
        <color theme="1"/>
        <rFont val="Arial"/>
        <family val="2"/>
      </rPr>
      <t>Franjas retrorreflectantes blancas, de 5 cm de ancho, colocadas horizontalmente en tercio inferior de la prenda por ambos lados.</t>
    </r>
  </si>
  <si>
    <t xml:space="preserve">Supervisores de Maquinaria
Técnicos de mantenimiento
Ayudantes de maquinaria 
</t>
  </si>
  <si>
    <t>PANTALÓN VISTA FRONTAL</t>
  </si>
  <si>
    <r>
      <rPr>
        <b/>
        <sz val="11"/>
        <color theme="1"/>
        <rFont val="Arial"/>
        <family val="2"/>
      </rPr>
      <t>Tela:</t>
    </r>
    <r>
      <rPr>
        <sz val="11"/>
        <color theme="1"/>
        <rFont val="Arial"/>
        <family val="2"/>
      </rPr>
      <t xml:space="preserve"> Drill</t>
    </r>
    <r>
      <rPr>
        <b/>
        <sz val="11"/>
        <color theme="1"/>
        <rFont val="Arial"/>
        <family val="2"/>
      </rPr>
      <t xml:space="preserve">
Color: </t>
    </r>
    <r>
      <rPr>
        <sz val="11"/>
        <color theme="1"/>
        <rFont val="Arial"/>
        <family val="2"/>
      </rPr>
      <t>Naranja</t>
    </r>
    <r>
      <rPr>
        <b/>
        <sz val="11"/>
        <color theme="1"/>
        <rFont val="Arial"/>
        <family val="2"/>
      </rPr>
      <t xml:space="preserve">
bolsillos: </t>
    </r>
    <r>
      <rPr>
        <sz val="11"/>
        <color theme="1"/>
        <rFont val="Arial"/>
        <family val="2"/>
      </rPr>
      <t>2 traseros, 2 delanteros.</t>
    </r>
    <r>
      <rPr>
        <b/>
        <sz val="11"/>
        <color theme="1"/>
        <rFont val="Arial"/>
        <family val="2"/>
      </rPr>
      <t xml:space="preserve">
Reflectivo: </t>
    </r>
    <r>
      <rPr>
        <sz val="11"/>
        <color theme="1"/>
        <rFont val="Arial"/>
        <family val="2"/>
      </rPr>
      <t>2</t>
    </r>
    <r>
      <rPr>
        <b/>
        <sz val="11"/>
        <color theme="1"/>
        <rFont val="Arial"/>
        <family val="2"/>
      </rPr>
      <t xml:space="preserve"> </t>
    </r>
    <r>
      <rPr>
        <sz val="11"/>
        <color theme="1"/>
        <rFont val="Arial"/>
        <family val="2"/>
      </rPr>
      <t>Franjas retrorreflectantes blancas, de 5 cm de ancho, colocadas horizontalmente en tercio inferior de la prenda por ambos lados.</t>
    </r>
  </si>
  <si>
    <t>GORRO TIPO SAFARI.</t>
  </si>
  <si>
    <r>
      <rPr>
        <b/>
        <sz val="11"/>
        <color theme="1"/>
        <rFont val="Arial"/>
        <family val="2"/>
      </rPr>
      <t xml:space="preserve">Tela: </t>
    </r>
    <r>
      <rPr>
        <sz val="11"/>
        <color theme="1"/>
        <rFont val="Arial"/>
        <family val="2"/>
      </rPr>
      <t xml:space="preserve">Dril
</t>
    </r>
    <r>
      <rPr>
        <b/>
        <sz val="11"/>
        <color theme="1"/>
        <rFont val="Arial"/>
        <family val="2"/>
      </rPr>
      <t xml:space="preserve">Color: </t>
    </r>
    <r>
      <rPr>
        <sz val="11"/>
        <color theme="1"/>
        <rFont val="Arial"/>
        <family val="2"/>
      </rPr>
      <t xml:space="preserve">Gris, bordes verde limón.
</t>
    </r>
    <r>
      <rPr>
        <b/>
        <sz val="11"/>
        <color theme="1"/>
        <rFont val="Arial"/>
        <family val="2"/>
      </rPr>
      <t xml:space="preserve">Bordado: </t>
    </r>
    <r>
      <rPr>
        <sz val="11"/>
        <color theme="1"/>
        <rFont val="Arial"/>
        <family val="2"/>
      </rPr>
      <t>Logo de RENTAN en frente.
Vicera y solapa amplias.
Forro interno ubicado en la frente en un color oscuro.</t>
    </r>
  </si>
  <si>
    <t xml:space="preserve">Ingeniero de Operaciones
Auxiliares
Supervisores de Maquinaria
Operadores de Maquinaria
Técnicos de mantenimiento
Ayudantes de maquinaria </t>
  </si>
  <si>
    <t>CHALECO - CHAQUETA VISTA FRONTAL</t>
  </si>
  <si>
    <t xml:space="preserve">•Color verde Antioquia, Con  bandas reflectivas en pecho y espalda  para proporcionar la visibilidad máxima, 7 bolsillos, y capucha, los bordados como aparecen en la imagen
•Alta resistencia a la ruptura, 4 bolsillos delanteros y 1 trasero. Tela antifluido CON FORRO INTERNO, MANGAS DESMONTABLES y logo de Rentan bordado en parte superior izquierda del pecho. </t>
  </si>
  <si>
    <t>Supervisor maquinaria
Ingeniero de Operaciones
Auxiliares</t>
  </si>
  <si>
    <t>CHALECO - CHAQUETA VISTA TRASERA</t>
  </si>
  <si>
    <t>PETO COLOR VERDE LIMÓN VISTA FRONTAL</t>
  </si>
  <si>
    <r>
      <rPr>
        <b/>
        <sz val="11"/>
        <color theme="1"/>
        <rFont val="Arial"/>
        <family val="2"/>
      </rPr>
      <t xml:space="preserve">Tela: </t>
    </r>
    <r>
      <rPr>
        <sz val="11"/>
        <color theme="1"/>
        <rFont val="Arial"/>
        <family val="2"/>
      </rPr>
      <t xml:space="preserve">Tafeta
</t>
    </r>
    <r>
      <rPr>
        <b/>
        <sz val="11"/>
        <color theme="1"/>
        <rFont val="Arial"/>
        <family val="2"/>
      </rPr>
      <t xml:space="preserve">Color: </t>
    </r>
    <r>
      <rPr>
        <sz val="11"/>
        <color theme="1"/>
        <rFont val="Arial"/>
        <family val="2"/>
      </rPr>
      <t xml:space="preserve">Verde limón.
</t>
    </r>
    <r>
      <rPr>
        <b/>
        <sz val="11"/>
        <color theme="1"/>
        <rFont val="Arial"/>
        <family val="2"/>
      </rPr>
      <t xml:space="preserve">Estampado: </t>
    </r>
    <r>
      <rPr>
        <sz val="11"/>
        <color theme="1"/>
        <rFont val="Arial"/>
        <family val="2"/>
      </rPr>
      <t>Según especifícaciones técnicas de las imágenes.</t>
    </r>
  </si>
  <si>
    <t>Ayudantes</t>
  </si>
  <si>
    <t>PETO COLOR VERDE LIMÓN VISTA TRASERA</t>
  </si>
  <si>
    <r>
      <rPr>
        <b/>
        <sz val="11"/>
        <color theme="1"/>
        <rFont val="Arial"/>
        <family val="2"/>
      </rPr>
      <t xml:space="preserve">Tela: </t>
    </r>
    <r>
      <rPr>
        <sz val="11"/>
        <color theme="1"/>
        <rFont val="Arial"/>
        <family val="2"/>
      </rPr>
      <t xml:space="preserve">Tafeta
</t>
    </r>
    <r>
      <rPr>
        <b/>
        <sz val="11"/>
        <color theme="1"/>
        <rFont val="Arial"/>
        <family val="2"/>
      </rPr>
      <t xml:space="preserve">Color: </t>
    </r>
    <r>
      <rPr>
        <sz val="11"/>
        <color theme="1"/>
        <rFont val="Arial"/>
        <family val="2"/>
      </rPr>
      <t xml:space="preserve">Verde neón.
</t>
    </r>
    <r>
      <rPr>
        <b/>
        <sz val="11"/>
        <color theme="1"/>
        <rFont val="Arial"/>
        <family val="2"/>
      </rPr>
      <t xml:space="preserve">Estampado: </t>
    </r>
    <r>
      <rPr>
        <sz val="11"/>
        <color theme="1"/>
        <rFont val="Arial"/>
        <family val="2"/>
      </rPr>
      <t>Según especificaciones técnicas de las imágenes.</t>
    </r>
  </si>
  <si>
    <t>OVEROL PARA TÉCNICO</t>
  </si>
  <si>
    <r>
      <rPr>
        <b/>
        <sz val="11"/>
        <color theme="1"/>
        <rFont val="Arial"/>
        <family val="2"/>
      </rPr>
      <t>Tela</t>
    </r>
    <r>
      <rPr>
        <sz val="11"/>
        <color theme="1"/>
        <rFont val="Arial"/>
        <family val="2"/>
      </rPr>
      <t xml:space="preserve">: 
</t>
    </r>
    <r>
      <rPr>
        <b/>
        <sz val="11"/>
        <color theme="1"/>
        <rFont val="Arial"/>
        <family val="2"/>
      </rPr>
      <t>Color:</t>
    </r>
    <r>
      <rPr>
        <sz val="11"/>
        <color theme="1"/>
        <rFont val="Arial"/>
        <family val="2"/>
      </rPr>
      <t xml:space="preserve"> azul turquí
C</t>
    </r>
    <r>
      <rPr>
        <b/>
        <sz val="11"/>
        <color theme="1"/>
        <rFont val="Arial"/>
        <family val="2"/>
      </rPr>
      <t xml:space="preserve">uello: </t>
    </r>
    <r>
      <rPr>
        <sz val="11"/>
        <color theme="1"/>
        <rFont val="Arial"/>
        <family val="2"/>
      </rPr>
      <t xml:space="preserve">sport
</t>
    </r>
    <r>
      <rPr>
        <b/>
        <sz val="11"/>
        <color theme="1"/>
        <rFont val="Arial"/>
        <family val="2"/>
      </rPr>
      <t>Manga:</t>
    </r>
    <r>
      <rPr>
        <sz val="11"/>
        <color theme="1"/>
        <rFont val="Arial"/>
        <family val="2"/>
      </rPr>
      <t xml:space="preserve"> larga
</t>
    </r>
    <r>
      <rPr>
        <b/>
        <sz val="11"/>
        <color theme="1"/>
        <rFont val="Arial"/>
        <family val="2"/>
      </rPr>
      <t>Puño:</t>
    </r>
    <r>
      <rPr>
        <sz val="11"/>
        <color theme="1"/>
        <rFont val="Arial"/>
        <family val="2"/>
      </rPr>
      <t xml:space="preserve"> resortado
</t>
    </r>
    <r>
      <rPr>
        <b/>
        <sz val="11"/>
        <color theme="1"/>
        <rFont val="Arial"/>
        <family val="2"/>
      </rPr>
      <t xml:space="preserve">Bolsillo: </t>
    </r>
    <r>
      <rPr>
        <sz val="11"/>
        <color theme="1"/>
        <rFont val="Arial"/>
        <family val="2"/>
      </rPr>
      <t xml:space="preserve">2 frontales
</t>
    </r>
    <r>
      <rPr>
        <b/>
        <sz val="11"/>
        <color theme="1"/>
        <rFont val="Arial"/>
        <family val="2"/>
      </rPr>
      <t>Estampado</t>
    </r>
    <r>
      <rPr>
        <sz val="11"/>
        <color theme="1"/>
        <rFont val="Arial"/>
        <family val="2"/>
      </rPr>
      <t xml:space="preserve">: Logo de RENTAN FILIAL IDEA frente izquierdo
</t>
    </r>
    <r>
      <rPr>
        <b/>
        <sz val="11"/>
        <color theme="1"/>
        <rFont val="Arial"/>
        <family val="2"/>
      </rPr>
      <t xml:space="preserve">Reflectivo: </t>
    </r>
    <r>
      <rPr>
        <sz val="11"/>
        <color theme="1"/>
        <rFont val="Arial"/>
        <family val="2"/>
      </rPr>
      <t>Franjas retro reflectantes blancas, de 5 cm de ancho, colocadas horizontalmente en tercio medio a la altura del tronco por ambos lados y 2 Franjas retro reflectantes blancas, de 5 cm de ancho, colocadas horizontalmente en tercio medio de la manga, a la altura del codo y en piernas. Según muestra. Estampado en espalda "MANTENIMIENTO". Cierres y errajes plásticos.</t>
    </r>
  </si>
  <si>
    <t>Personal de mantenimiento</t>
  </si>
  <si>
    <t xml:space="preserve">TOTAL </t>
  </si>
  <si>
    <r>
      <rPr>
        <b/>
        <sz val="11"/>
        <color theme="1"/>
        <rFont val="Arial"/>
        <family val="2"/>
      </rPr>
      <t xml:space="preserve">Observacion </t>
    </r>
    <r>
      <rPr>
        <sz val="11"/>
        <color theme="1"/>
        <rFont val="Arial"/>
        <family val="2"/>
      </rPr>
      <t xml:space="preserve">
Los precios y cantidades pueden variar de acuerdo a la cantidad de personal requerido para la atencion de emergencias y puntos criticos, toda vez que dichas intervenciones son sujetas a las directrices del contratante. Para este item se cobrará lo efectivamente ejecutado.
Adicionalmente, se contenplan dos entregas asumiendo el plazo incial del contrato (4 meses) por lo cual, si este es prorrogado, se deberá redistribuir la respectiva bolsa para la compra de unidades adicionales, con el fin de cumplir la entrega de dotacion reglamentaria exigida por ley.
Las imagenes presentadas en el presente analisis, corresponden a la dotacion entregada en la administracion pasa a modo de ilustracion, teniendo en cuenta que se esta a la espera de la publicacion del nuevo manual de imagen intitucional para esta nueva administración.</t>
    </r>
  </si>
  <si>
    <t>PRESUPUESTO DE ELEMENTOS DE PROTECCION</t>
  </si>
  <si>
    <t>CANTIDADES PEDIDAS</t>
  </si>
  <si>
    <t>Cantidad por contrato</t>
  </si>
  <si>
    <t>CASCO DE SEGURIDAD CON BARBUQUEJO DE 3 O 4 PUNTOS AMBOS</t>
  </si>
  <si>
    <r>
      <t xml:space="preserve">
</t>
    </r>
    <r>
      <rPr>
        <b/>
        <sz val="11"/>
        <color theme="1"/>
        <rFont val="Arial"/>
        <family val="2"/>
      </rPr>
      <t xml:space="preserve">TIPO I: </t>
    </r>
    <r>
      <rPr>
        <sz val="11"/>
        <color theme="1"/>
        <rFont val="Arial"/>
        <family val="2"/>
      </rPr>
      <t xml:space="preserve">I
</t>
    </r>
    <r>
      <rPr>
        <b/>
        <sz val="11"/>
        <color theme="1"/>
        <rFont val="Arial"/>
        <family val="2"/>
      </rPr>
      <t>CLASE:</t>
    </r>
    <r>
      <rPr>
        <sz val="11"/>
        <color theme="1"/>
        <rFont val="Arial"/>
        <family val="2"/>
      </rPr>
      <t xml:space="preserve"> G 
</t>
    </r>
    <r>
      <rPr>
        <b/>
        <sz val="11"/>
        <color theme="1"/>
        <rFont val="Arial"/>
        <family val="2"/>
      </rPr>
      <t>COLOR:</t>
    </r>
    <r>
      <rPr>
        <sz val="11"/>
        <color theme="1"/>
        <rFont val="Arial"/>
        <family val="2"/>
      </rPr>
      <t xml:space="preserve"> Blanco y amarillo
</t>
    </r>
    <r>
      <rPr>
        <b/>
        <sz val="11"/>
        <color theme="1"/>
        <rFont val="Arial"/>
        <family val="2"/>
      </rPr>
      <t xml:space="preserve">NORMATIVIDAD: </t>
    </r>
    <r>
      <rPr>
        <sz val="11"/>
        <color theme="1"/>
        <rFont val="Arial"/>
        <family val="2"/>
      </rPr>
      <t>ANSI Z89.1 en su versión más reciente.</t>
    </r>
  </si>
  <si>
    <t>GAFAS DE SEGURIDAD</t>
  </si>
  <si>
    <r>
      <t xml:space="preserve">
•Cordón de seguridad
</t>
    </r>
    <r>
      <rPr>
        <b/>
        <sz val="11"/>
        <color theme="1"/>
        <rFont val="Arial"/>
        <family val="2"/>
      </rPr>
      <t>COLOR</t>
    </r>
    <r>
      <rPr>
        <sz val="11"/>
        <color theme="1"/>
        <rFont val="Arial"/>
        <family val="2"/>
      </rPr>
      <t xml:space="preserve">: NEGRO
</t>
    </r>
    <r>
      <rPr>
        <b/>
        <sz val="11"/>
        <color theme="1"/>
        <rFont val="Arial"/>
        <family val="2"/>
      </rPr>
      <t>NORMATIVIDAD</t>
    </r>
    <r>
      <rPr>
        <sz val="11"/>
        <color theme="1"/>
        <rFont val="Arial"/>
        <family val="2"/>
      </rPr>
      <t>: ANSI Z87.1 +. En su versión más reciente.</t>
    </r>
  </si>
  <si>
    <t>PROTECTOR AUDITIVO TIPO INSERCIÓN</t>
  </si>
  <si>
    <r>
      <rPr>
        <b/>
        <sz val="11"/>
        <color theme="1"/>
        <rFont val="Arial"/>
        <family val="2"/>
      </rPr>
      <t xml:space="preserve">NORMATIVIDAD: </t>
    </r>
    <r>
      <rPr>
        <sz val="11"/>
        <color theme="1"/>
        <rFont val="Arial"/>
        <family val="2"/>
      </rPr>
      <t xml:space="preserve">ANSI S3.19 – 1974.   En su versión más reciente. 
</t>
    </r>
  </si>
  <si>
    <t>BOTAS DE SEGURIDAD EN CUERO TIPO INGENIERO</t>
  </si>
  <si>
    <r>
      <rPr>
        <b/>
        <sz val="11"/>
        <color theme="1"/>
        <rFont val="Arial"/>
        <family val="2"/>
      </rPr>
      <t>NORMATIVIDAD</t>
    </r>
    <r>
      <rPr>
        <sz val="11"/>
        <color theme="1"/>
        <rFont val="Arial"/>
        <family val="2"/>
      </rPr>
      <t>:  ASTM 2413. En su versión más reciente.</t>
    </r>
  </si>
  <si>
    <t>GUANTES TIPO INGENIERO REFORZADO</t>
  </si>
  <si>
    <r>
      <rPr>
        <sz val="11"/>
        <rFont val="Arial"/>
        <family val="2"/>
      </rPr>
      <t>Resistente a abrasión y corte.</t>
    </r>
    <r>
      <rPr>
        <b/>
        <sz val="11"/>
        <rFont val="Arial"/>
        <family val="2"/>
      </rPr>
      <t xml:space="preserve">
NORMATIVIDAD</t>
    </r>
    <r>
      <rPr>
        <sz val="11"/>
        <color theme="1"/>
        <rFont val="Arial"/>
        <family val="2"/>
      </rPr>
      <t>: NTC 5684 DE 2009</t>
    </r>
  </si>
  <si>
    <t xml:space="preserve">GUANTES DE NITRILO </t>
  </si>
  <si>
    <r>
      <rPr>
        <sz val="11"/>
        <rFont val="Arial"/>
        <family val="2"/>
      </rPr>
      <t>Resistente a químicos como grasas, aceites y combustibles.</t>
    </r>
    <r>
      <rPr>
        <b/>
        <sz val="11"/>
        <rFont val="Arial"/>
        <family val="2"/>
      </rPr>
      <t xml:space="preserve">
NORMATIVIDAD</t>
    </r>
    <r>
      <rPr>
        <sz val="11"/>
        <color theme="1"/>
        <rFont val="Arial"/>
        <family val="2"/>
      </rPr>
      <t>: NA..</t>
    </r>
  </si>
  <si>
    <t>BLOQUEADOR SOLAR HIPOALERGÉNICO PRESENTACIÓN PERSONAL (IDÉNTICO A LA MUESTRA EN FOTO)</t>
  </si>
  <si>
    <t>• Factor de Protección Solar igual o superior a 30
• El proveedor debe tener certificado INVIMA</t>
  </si>
  <si>
    <t>REPELENTE DE INSECTOS, MOSQUITOS, HIPOALERGÉNICOS. PRESENTACIÓN PERSONAL.</t>
  </si>
  <si>
    <t>•Protección de niveles molestos de vapores orgánicos</t>
  </si>
  <si>
    <t xml:space="preserve">CONJUNTO IMPERMEABLE PANTALÓN Y CAMISA. </t>
  </si>
  <si>
    <t>•Tela en poliéster recubierta con P.V.C
•Calibre entre 30-35 
•Alta resistencia a la ruptura.
 Pantalón y camisa.
 Color amarillo</t>
  </si>
  <si>
    <t>BOTAS DE PANTANERAS CON PUNTERA DE SEGURIDAD</t>
  </si>
  <si>
    <t>•100% PVC
•Puntera en composite
Anti perforación</t>
  </si>
  <si>
    <t>BOTAS DE SEGURIDAD EN CUERO</t>
  </si>
  <si>
    <r>
      <rPr>
        <b/>
        <sz val="11"/>
        <color theme="1"/>
        <rFont val="Arial"/>
        <family val="2"/>
      </rPr>
      <t xml:space="preserve">Observacion </t>
    </r>
    <r>
      <rPr>
        <sz val="11"/>
        <color theme="1"/>
        <rFont val="Arial"/>
        <family val="2"/>
      </rPr>
      <t xml:space="preserve">
Los precios y cantidades pueden variar de acuerdo a la cantidad de personal requerido para la atencion de emergencias y puntos criticos, toda vez que dichas intervenciones son sujetas a las directrices del contratante. Para este item se cobrará lo efectivamente ejecutado.
Adicionalmente, se contenplan dos entregas asumiendo el plazo incial del contrato (3 meses) por lo cual, si este es prorrogado, se deberá redistribuir la respectiva bolsa para la compra de unidades adicionales, con el fin de cumplir la entrega de dotacion reglamentaria exigida por ley.</t>
    </r>
  </si>
  <si>
    <t>PRESUPUESTO DE IMAGEN INSTITUCIONAL</t>
  </si>
  <si>
    <t>2,3,8</t>
  </si>
  <si>
    <t xml:space="preserve">Señalizacion </t>
  </si>
  <si>
    <t>2,3,8,1</t>
  </si>
  <si>
    <t>Marcacion de maquinaria, vehiculos y equipos con logo de la Gobernación</t>
  </si>
  <si>
    <t>Unidad</t>
  </si>
  <si>
    <t>2,3,8,2</t>
  </si>
  <si>
    <t>Magnetos con logo de la Gobernacion de Antioquia para maquinaria y vehiculos 40cm x 30cm</t>
  </si>
  <si>
    <t>SUBTOTAL COSTOS DE IMAGEN INSTITUCIONAL</t>
  </si>
  <si>
    <t>PRESUPUESTO DE COMBUSTIBLE</t>
  </si>
  <si>
    <t>CANTIDAD GALONES</t>
  </si>
  <si>
    <t>VALOR COMBUSTIBLE ($)</t>
  </si>
  <si>
    <t>Tiempo medio</t>
  </si>
  <si>
    <t>Tiempo real</t>
  </si>
  <si>
    <t>2,3,9</t>
  </si>
  <si>
    <t>1.19</t>
  </si>
  <si>
    <t>ODR258</t>
  </si>
  <si>
    <t>1.20</t>
  </si>
  <si>
    <t>ODR259</t>
  </si>
  <si>
    <t>1.21</t>
  </si>
  <si>
    <t>ODR261</t>
  </si>
  <si>
    <t>1.22</t>
  </si>
  <si>
    <t>ODR263</t>
  </si>
  <si>
    <t>1.23</t>
  </si>
  <si>
    <t>ODR264</t>
  </si>
  <si>
    <t>1.24</t>
  </si>
  <si>
    <t>ODR265</t>
  </si>
  <si>
    <t>SUBTOTAL COSTOS COMBUSTIBLE</t>
  </si>
  <si>
    <r>
      <rPr>
        <b/>
        <sz val="11"/>
        <color theme="1"/>
        <rFont val="Arial"/>
        <family val="2"/>
      </rPr>
      <t>Observacion</t>
    </r>
    <r>
      <rPr>
        <sz val="11"/>
        <color theme="1"/>
        <rFont val="Arial"/>
        <family val="2"/>
      </rPr>
      <t>:
Los galones calculados para cada equipo son proyectados según los historicos en contratos anteriores, los cuales pueden variar según las intervenciones autorizadas por el contratante, adicionalmente se calcula el precio del combustible con un valor aproximado del precio del Diesel para el año 2025. En todo caso se cobrará solo lo  efectivamente ejecutado y pagado, previa autorizacion del supervisor del Contratante y con los precios del combustiple que aplique en cada estación.</t>
    </r>
  </si>
  <si>
    <t>Canon arrendamiento taller</t>
  </si>
  <si>
    <t>Área parqueadero total</t>
  </si>
  <si>
    <t>Valor vigiliancia</t>
  </si>
  <si>
    <t>Vigilancia</t>
  </si>
  <si>
    <t>SERVICIO</t>
  </si>
  <si>
    <t>CANTIDAD FRENTES</t>
  </si>
  <si>
    <t>VALOR MENSUAL</t>
  </si>
  <si>
    <t>% Canon</t>
  </si>
  <si>
    <t>% Uso</t>
  </si>
  <si>
    <t>% Real</t>
  </si>
  <si>
    <t>Servicio de vigilancia 24 horas con arma y medio de comunicación de luneas a domingo incluyendo festivos</t>
  </si>
  <si>
    <t>IVA 19%</t>
  </si>
  <si>
    <t>MAQUINA/VEHÍCULO/AREA</t>
  </si>
  <si>
    <t>Area ocupada</t>
  </si>
  <si>
    <t>Área total ocupada</t>
  </si>
  <si>
    <t>MAQUINARIA</t>
  </si>
  <si>
    <t xml:space="preserve">Valor Global </t>
  </si>
  <si>
    <t xml:space="preserve">PROPUESTA PRESUPUESTO HERRAMIENTA TECNOLÓGICA </t>
  </si>
  <si>
    <t>CANTIDAD MESES</t>
  </si>
  <si>
    <t>Herramienta Tecnologica</t>
  </si>
  <si>
    <t>2,2,1</t>
  </si>
  <si>
    <t>gl</t>
  </si>
  <si>
    <t>2.2.2</t>
  </si>
  <si>
    <t>Reconocimiento por servicio de GPS</t>
  </si>
  <si>
    <t>SUBTOTAL COSTO HERRAMIENTA TECNOLÓGICA</t>
  </si>
  <si>
    <t>ANALISIS COSTO VEHÍCULO</t>
  </si>
  <si>
    <t>Arrendamiento vehículo Vehículo</t>
  </si>
  <si>
    <t>Cotización 1</t>
  </si>
  <si>
    <t>Cotización 2</t>
  </si>
  <si>
    <t>Cotización 3 Rentan</t>
  </si>
  <si>
    <t>Promedio</t>
  </si>
  <si>
    <t>Valor promedio</t>
  </si>
  <si>
    <t>Trayectos promedio</t>
  </si>
  <si>
    <t>Promedio mes</t>
  </si>
  <si>
    <t>Gasolina</t>
  </si>
  <si>
    <t>Precio promedio</t>
  </si>
  <si>
    <t>Promedio desplazamiento díario (Km)</t>
  </si>
  <si>
    <t>Conductor</t>
  </si>
  <si>
    <t>Salario Básico</t>
  </si>
  <si>
    <t>Prestaciones</t>
  </si>
  <si>
    <t>Ajuste 2025</t>
  </si>
  <si>
    <t>INDICADOR</t>
  </si>
  <si>
    <t>VARIACION</t>
  </si>
  <si>
    <t>IPC</t>
  </si>
  <si>
    <t>&gt; SMMLV</t>
  </si>
  <si>
    <t>&gt;Combustible</t>
  </si>
  <si>
    <t>% Combustible en precio</t>
  </si>
  <si>
    <t>% MO en precio</t>
  </si>
  <si>
    <t xml:space="preserve">ANEXO No. 3 - TARIFAS DE MAQUINARIA </t>
  </si>
  <si>
    <t>Total Incremento Maquinaria</t>
  </si>
  <si>
    <t>Precio 2024</t>
  </si>
  <si>
    <t>HORAS ESTIMADAS</t>
  </si>
  <si>
    <t>VALOR HORA 2025 
(ANTES DE IVA)</t>
  </si>
  <si>
    <t>VALOR TOTAL APROXIMADO</t>
  </si>
  <si>
    <t>Meses presente contrato</t>
  </si>
  <si>
    <t>Horas para 4 meses</t>
  </si>
  <si>
    <t>Motoniveladora 120k o similar</t>
  </si>
  <si>
    <t>Hora</t>
  </si>
  <si>
    <t>Vibrocompactador 7 Ton o similar</t>
  </si>
  <si>
    <t>Vibrocompactador 10 Ton o similar</t>
  </si>
  <si>
    <t>Retroexcavadora sobre llanta (Pajarita)</t>
  </si>
  <si>
    <t>Bulldozer D5K o similar</t>
  </si>
  <si>
    <t>Excavadora sobre Oruga 130 o similar</t>
  </si>
  <si>
    <t>Excavadora sobre Oruga 210 o similar</t>
  </si>
  <si>
    <t>Volqueta Sencilla 7 m3</t>
  </si>
  <si>
    <t>Volqueta Doble troque 14 m3</t>
  </si>
  <si>
    <t>Carrotanque o vehículo irrigador</t>
  </si>
  <si>
    <t>Cargador frontal tipo 930 o similar</t>
  </si>
  <si>
    <t>Compresor con martillo</t>
  </si>
  <si>
    <t>Minicargador tipo Bocat</t>
  </si>
  <si>
    <t>Motosierra, 4.5 HP - 7.1 HP, longitud de espada 45-90 cm</t>
  </si>
  <si>
    <t>Día</t>
  </si>
  <si>
    <t>Vehiculo aero no tripulado (DRON)</t>
  </si>
  <si>
    <t>Observación
 - El uso de los vehiculos aereos no tripulados (Drones) se hará previa solicitud y autorizacion de la supervision de la entidad, cada vez que sea requerido para verificación de las intervenciones.</t>
  </si>
  <si>
    <t>% de mano de obra en precio de Hora máquina</t>
  </si>
  <si>
    <t>Tipo Maquina</t>
  </si>
  <si>
    <t>Salario Operario</t>
  </si>
  <si>
    <t>Salario Sin prestación</t>
  </si>
  <si>
    <t>%MO</t>
  </si>
  <si>
    <t>Máquina</t>
  </si>
  <si>
    <t>Consumo Aproximado (gal/h)</t>
  </si>
  <si>
    <t>Galones</t>
  </si>
  <si>
    <t>Costo/Hora</t>
  </si>
  <si>
    <t>Relación con costo /Hora</t>
  </si>
  <si>
    <t>VALOR HORA 
(ANTES DE IVA
Subregión Uraba</t>
  </si>
  <si>
    <t>Motoniveladora 120K o similar</t>
  </si>
  <si>
    <t>1.42 - 2.45</t>
  </si>
  <si>
    <t>1.09 - 1.62</t>
  </si>
  <si>
    <t>1.46 - 2.09</t>
  </si>
  <si>
    <t>Retroexcavadora sobre llantas (Pajarita)</t>
  </si>
  <si>
    <t>1.28 - 1.65</t>
  </si>
  <si>
    <t>3.87 - 5.43</t>
  </si>
  <si>
    <t>Excavadora sobre orugas 6-8 Ton o similar</t>
  </si>
  <si>
    <t>1.85 - 2.52</t>
  </si>
  <si>
    <t>|</t>
  </si>
  <si>
    <t>Excavadora sobre Oruga 6-8 Ton o similar</t>
  </si>
  <si>
    <t>Excavadora sobre orugas 12-14 Ton o similar</t>
  </si>
  <si>
    <t>3.47 - 3.70</t>
  </si>
  <si>
    <t>Excavadora sobre Oruga 12-14 Ton o similar</t>
  </si>
  <si>
    <t>Excavadora sobre orugas 20-22 Ton o similar</t>
  </si>
  <si>
    <t>4.94 - 7.76</t>
  </si>
  <si>
    <t>Excavadora sobre Oruga 20-22 Ton o similar</t>
  </si>
  <si>
    <t>Excavadora sobre orugas 30 Ton o superior</t>
  </si>
  <si>
    <t>6.11 - 7.76</t>
  </si>
  <si>
    <t>Excavadora sobre Oruga 30 Ton o superior</t>
  </si>
  <si>
    <t>Camabaja 35 Ton o similar</t>
  </si>
  <si>
    <t>Viaje</t>
  </si>
  <si>
    <t>Por cotización</t>
  </si>
  <si>
    <t>Carrotanque o vehículo irrigador 7.000 lt</t>
  </si>
  <si>
    <r>
      <t>Enero de 2024</t>
    </r>
    <r>
      <rPr>
        <sz val="11"/>
        <color theme="1"/>
        <rFont val="Calibri"/>
        <family val="2"/>
        <scheme val="minor"/>
      </rPr>
      <t xml:space="preserve">: El precio del diésel (ACPM) en Medellín era de $9.378 por galón. </t>
    </r>
  </si>
  <si>
    <t>creg.gov.co</t>
  </si>
  <si>
    <r>
      <t>Enero de 2025</t>
    </r>
    <r>
      <rPr>
        <sz val="11"/>
        <color theme="1"/>
        <rFont val="Calibri"/>
        <family val="2"/>
        <scheme val="minor"/>
      </rPr>
      <t>: El precio del diésel en Medellín se incrementó a $10.748 por galón.</t>
    </r>
  </si>
  <si>
    <t>Porcentaje aumento</t>
  </si>
  <si>
    <t>ANEXO  4. CÁLCULO DEL VALOR DE LAS PRIMAS DE LOS SEGUROS</t>
  </si>
  <si>
    <t>Costo total (CT):</t>
  </si>
  <si>
    <t>Plazo contractual en meses (PC):</t>
  </si>
  <si>
    <t>Anticipo / costo total</t>
  </si>
  <si>
    <t>Tipo de garantía</t>
  </si>
  <si>
    <t>Valor asegurado</t>
  </si>
  <si>
    <t>Vigencia</t>
  </si>
  <si>
    <t>Porcentaje</t>
  </si>
  <si>
    <t>De</t>
  </si>
  <si>
    <t>Valor</t>
  </si>
  <si>
    <t>Según pliego</t>
  </si>
  <si>
    <t>Meses</t>
  </si>
  <si>
    <t>Tasa anual</t>
  </si>
  <si>
    <t>Valor total para el proyecto</t>
  </si>
  <si>
    <t>Cumplimiento</t>
  </si>
  <si>
    <t>CT</t>
  </si>
  <si>
    <t>PC + 6 m</t>
  </si>
  <si>
    <t>Salarios y prestaciones sociales</t>
  </si>
  <si>
    <t>PC + 36 m</t>
  </si>
  <si>
    <t>Calidad en el Servicio</t>
  </si>
  <si>
    <t xml:space="preserve">Responsabilidad civil extracontractual </t>
  </si>
  <si>
    <t>VALOR TOTAL DE LAS PRIMAS + IVA</t>
  </si>
  <si>
    <t>CRONOGRAMA</t>
  </si>
  <si>
    <t>Precontractual</t>
  </si>
  <si>
    <t>Mes 1</t>
  </si>
  <si>
    <t>Mes 2</t>
  </si>
  <si>
    <t>Mes 3</t>
  </si>
  <si>
    <t>Mes 4</t>
  </si>
  <si>
    <t>Mes 5</t>
  </si>
  <si>
    <t>Mes6</t>
  </si>
  <si>
    <t>Actividad</t>
  </si>
  <si>
    <t>Descripción</t>
  </si>
  <si>
    <t>S1</t>
  </si>
  <si>
    <t>S2</t>
  </si>
  <si>
    <t>S3</t>
  </si>
  <si>
    <t>S4</t>
  </si>
  <si>
    <r>
      <t>Legalización</t>
    </r>
    <r>
      <rPr>
        <sz val="8"/>
        <color rgb="FF000000"/>
        <rFont val="Calibri"/>
        <family val="2"/>
        <scheme val="minor"/>
      </rPr>
      <t> </t>
    </r>
  </si>
  <si>
    <t>Firma de contrato, aprobación de póliza y firma de acta de inicio</t>
  </si>
  <si>
    <t xml:space="preserve">Inicio contrato interadministrativo y procesos de contratación procesos derivados </t>
  </si>
  <si>
    <t>Procesos  de contratación derivada del mandato (Realización de invitaciones e inicio de procesos hasta la adjudicación)</t>
  </si>
  <si>
    <t>Inicio contratos derivados del mandato y alquiler de maquinaria</t>
  </si>
  <si>
    <t>Operación de los contratos derivados desde la adjudicación hasta la terminación.</t>
  </si>
  <si>
    <r>
      <t>Liquidación</t>
    </r>
    <r>
      <rPr>
        <sz val="8"/>
        <color rgb="FF000000"/>
        <rFont val="Calibri"/>
        <family val="2"/>
        <scheme val="minor"/>
      </rPr>
      <t> </t>
    </r>
  </si>
  <si>
    <t>Inicio proceso Liquidación contrato interadministrativo, balance presupuestal y de ejecución.</t>
  </si>
  <si>
    <t>Personal apoyo operaciones</t>
  </si>
  <si>
    <t>COSTOS INDIRECTOS</t>
  </si>
  <si>
    <t>PROVISIÓN AJUSTE DE PRECIOS</t>
  </si>
  <si>
    <t>Tecnologo administrativo</t>
  </si>
  <si>
    <t>Porcentaje recurso Humano</t>
  </si>
  <si>
    <t>Provisión Ajuste de precios</t>
  </si>
  <si>
    <t>Provisión ajuste de precios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</si>
</sst>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3">
    <numFmt numFmtId="5" formatCode="&quot;$&quot;\ #,##0;\-&quot;$&quot;\ #,##0"/>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_(&quot;$&quot;* \(#,##0.00\);_(&quot;$&quot;* &quot;-&quot;??_);_(@_)"/>
    <numFmt numFmtId="165" formatCode="_(* #,##0.00_);_(* \(#,##0.00\);_(* &quot;-&quot;??_);_(@_)"/>
    <numFmt numFmtId="166" formatCode="_-&quot;$&quot;* #,##0.00_-;\-&quot;$&quot;* #,##0.00_-;_-&quot;$&quot;* &quot;-&quot;??_-;_-@_-"/>
    <numFmt numFmtId="167" formatCode="_-&quot;$&quot;\ * #,##0_-;\-&quot;$&quot;\ * #,##0_-;_-&quot;$&quot;\ * &quot;-&quot;??_-;_-@_-"/>
    <numFmt numFmtId="168" formatCode="#,##0.0"/>
    <numFmt numFmtId="169" formatCode="&quot;$&quot;\ #,##0"/>
    <numFmt numFmtId="170" formatCode="0.0%"/>
    <numFmt numFmtId="171" formatCode="0.000%"/>
    <numFmt numFmtId="172" formatCode="_(&quot;$&quot;\ * #,##0_);_(&quot;$&quot;\ * \(#,##0\);_(&quot;$&quot;\ * &quot;-&quot;??_);_(@_)"/>
    <numFmt numFmtId="173" formatCode="_-* #,##0.00\ _$_-;\-* #,##0.00\ _$_-;_-* &quot;-&quot;??\ _$_-;_-@_-"/>
    <numFmt numFmtId="174" formatCode="0.0000%"/>
    <numFmt numFmtId="175" formatCode="_-&quot;$&quot;* #,##0_-;\-&quot;$&quot;* #,##0_-;_-&quot;$&quot;* &quot;-&quot;??_-;_-@_-"/>
    <numFmt numFmtId="176" formatCode="_(* #,##0_);_(* \(#,##0\);_(* &quot;-&quot;??_);_(@_)"/>
    <numFmt numFmtId="177" formatCode="_-&quot;$&quot;* #,##0_-;\-&quot;$&quot;* #,##0_-;_-&quot;$&quot;* &quot;-&quot;_-;_-@_-"/>
    <numFmt numFmtId="178" formatCode="_(&quot;$&quot;\ * #,##0.00_);_(&quot;$&quot;\ * \(#,##0.00\);_(&quot;$&quot;\ * &quot;-&quot;??_);_(@_)"/>
    <numFmt numFmtId="179" formatCode="_ * #,##0.00_ ;_ * \-#,##0.00_ ;_ * &quot;-&quot;??_ ;_ @_ "/>
    <numFmt numFmtId="180" formatCode="_ &quot;$&quot;\ * #,##0_ ;_ &quot;$&quot;\ * \-#,##0_ ;_ &quot;$&quot;\ * &quot;-&quot;_ ;_ @_ "/>
    <numFmt numFmtId="181" formatCode="&quot;$&quot;\ #,##0.00;[Red]&quot;$&quot;\ \-#,##0.00"/>
    <numFmt numFmtId="182" formatCode="#,##0_ ;\-#,##0\ "/>
    <numFmt numFmtId="183" formatCode="&quot;$&quot;\ #,##0.00"/>
    <numFmt numFmtId="184" formatCode="_ &quot;$&quot;\ * #,##0.00_ ;_ &quot;$&quot;\ * \-#,##0.00_ ;_ &quot;$&quot;\ * &quot;-&quot;??_ ;_ @_ "/>
    <numFmt numFmtId="185" formatCode="_-* #,##0.00\ &quot;$&quot;_-;\-* #,##0.00\ &quot;$&quot;_-;_-* &quot;-&quot;??\ &quot;$&quot;_-;_-@_-"/>
    <numFmt numFmtId="186" formatCode="0.0000"/>
    <numFmt numFmtId="187" formatCode="_-* #,##0.00\ &quot;€&quot;_-;\-* #,##0.00\ &quot;€&quot;_-;_-* &quot;-&quot;??\ &quot;€&quot;_-;_-@_-"/>
    <numFmt numFmtId="188" formatCode="_-&quot;$&quot;\ * #,##0.0000_-;\-&quot;$&quot;\ * #,##0.0000_-;_-&quot;$&quot;\ * &quot;-&quot;??_-;_-@_-"/>
    <numFmt numFmtId="189" formatCode="_-* #,##0.00\ &quot;Pts&quot;_-;\-* #,##0.00\ &quot;Pts&quot;_-;_-* &quot;-&quot;??\ &quot;Pts&quot;_-;_-@_-"/>
    <numFmt numFmtId="190" formatCode="&quot;$&quot;#,##0.00;[Red]\-&quot;$&quot;#,##0.00"/>
    <numFmt numFmtId="191" formatCode="_(&quot;$&quot;\ * #,##0_);_(&quot;$&quot;\ * \(#,##0\);_(&quot;$&quot;\ * &quot;-&quot;_);_(@_)"/>
    <numFmt numFmtId="192" formatCode="#,##0.000"/>
    <numFmt numFmtId="193" formatCode="0.000000%"/>
    <numFmt numFmtId="194" formatCode="0.00000000%"/>
    <numFmt numFmtId="195" formatCode="0.00000000"/>
    <numFmt numFmtId="196" formatCode="0.00000000000"/>
    <numFmt numFmtId="197" formatCode="0.00000000000000"/>
    <numFmt numFmtId="198" formatCode="0.0000000000000000000"/>
    <numFmt numFmtId="199" formatCode="#,##0.0000000"/>
    <numFmt numFmtId="200" formatCode="#,##0.00_ ;\-#,##0.00\ "/>
  </numFmts>
  <fonts count="87">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12"/>
      <name val="Arial"/>
      <family val="2"/>
    </font>
    <font>
      <b/>
      <sz val="10"/>
      <name val="Arial"/>
      <family val="2"/>
    </font>
    <font>
      <sz val="10"/>
      <color rgb="FFFF0000"/>
      <name val="Arial"/>
      <family val="2"/>
    </font>
    <font>
      <sz val="11"/>
      <name val="Arial"/>
      <family val="2"/>
    </font>
    <font>
      <b/>
      <sz val="11"/>
      <name val="Arial"/>
      <family val="2"/>
    </font>
    <font>
      <sz val="11"/>
      <color indexed="10"/>
      <name val="Arial"/>
      <family val="2"/>
    </font>
    <font>
      <sz val="11"/>
      <color theme="1"/>
      <name val="Arial"/>
      <family val="2"/>
    </font>
    <font>
      <i/>
      <u/>
      <sz val="11"/>
      <name val="Arial"/>
      <family val="2"/>
    </font>
    <font>
      <sz val="11"/>
      <color rgb="FFFF0000"/>
      <name val="Arial"/>
      <family val="2"/>
    </font>
    <font>
      <b/>
      <sz val="11"/>
      <color theme="1"/>
      <name val="Arial"/>
      <family val="2"/>
    </font>
    <font>
      <b/>
      <sz val="9"/>
      <color indexed="81"/>
      <name val="Tahoma"/>
      <family val="2"/>
    </font>
    <font>
      <sz val="9"/>
      <color indexed="81"/>
      <name val="Tahoma"/>
      <family val="2"/>
    </font>
    <font>
      <sz val="9"/>
      <color indexed="8"/>
      <name val="Calibri"/>
      <family val="2"/>
    </font>
    <font>
      <b/>
      <sz val="12"/>
      <color indexed="8"/>
      <name val="Arial"/>
      <family val="2"/>
    </font>
    <font>
      <sz val="11"/>
      <color indexed="8"/>
      <name val="Arial"/>
      <family val="2"/>
    </font>
    <font>
      <b/>
      <sz val="11"/>
      <color indexed="8"/>
      <name val="Arial"/>
      <family val="2"/>
    </font>
    <font>
      <sz val="8"/>
      <color indexed="8"/>
      <name val="Arial"/>
      <family val="2"/>
    </font>
    <font>
      <sz val="11"/>
      <color indexed="8"/>
      <name val="Calibri"/>
      <family val="2"/>
    </font>
    <font>
      <u/>
      <sz val="11"/>
      <name val="Arial"/>
      <family val="2"/>
    </font>
    <font>
      <u/>
      <sz val="11"/>
      <color theme="1"/>
      <name val="Arial"/>
      <family val="2"/>
    </font>
    <font>
      <b/>
      <sz val="14"/>
      <name val="Arial"/>
      <family val="2"/>
    </font>
    <font>
      <sz val="8"/>
      <name val="Calibri"/>
      <family val="2"/>
      <scheme val="minor"/>
    </font>
    <font>
      <sz val="11"/>
      <color rgb="FF006100"/>
      <name val="Calibri"/>
      <family val="2"/>
      <scheme val="minor"/>
    </font>
    <font>
      <b/>
      <sz val="11"/>
      <color theme="1"/>
      <name val="Calibri"/>
      <family val="2"/>
      <scheme val="minor"/>
    </font>
    <font>
      <b/>
      <sz val="12"/>
      <name val="Segoe UI"/>
      <family val="2"/>
    </font>
    <font>
      <sz val="12"/>
      <color theme="1" tint="0.34998626667073579"/>
      <name val="Segoe UI"/>
      <family val="2"/>
    </font>
    <font>
      <sz val="12"/>
      <name val="Segoe UI"/>
      <family val="2"/>
    </font>
    <font>
      <sz val="12"/>
      <color rgb="FF333333"/>
      <name val="Arial"/>
      <family val="2"/>
    </font>
    <font>
      <sz val="12"/>
      <name val="Arial"/>
      <family val="2"/>
    </font>
    <font>
      <sz val="11"/>
      <color rgb="FF000000"/>
      <name val="Calibri"/>
      <family val="2"/>
    </font>
    <font>
      <sz val="11"/>
      <name val="Calibri"/>
      <family val="2"/>
    </font>
    <font>
      <b/>
      <sz val="10"/>
      <color theme="1"/>
      <name val="Verdana"/>
      <family val="2"/>
    </font>
    <font>
      <sz val="10"/>
      <color theme="1"/>
      <name val="Verdana"/>
      <family val="2"/>
    </font>
    <font>
      <sz val="12"/>
      <color theme="1"/>
      <name val="Calibri"/>
      <family val="2"/>
      <scheme val="minor"/>
    </font>
    <font>
      <u/>
      <sz val="11"/>
      <color theme="10"/>
      <name val="Calibri"/>
      <family val="2"/>
    </font>
    <font>
      <sz val="12"/>
      <color rgb="FF006100"/>
      <name val="Calibri"/>
      <family val="2"/>
      <scheme val="minor"/>
    </font>
    <font>
      <sz val="12"/>
      <color theme="1"/>
      <name val="Calibri"/>
      <family val="2"/>
      <charset val="134"/>
      <scheme val="minor"/>
    </font>
    <font>
      <u/>
      <sz val="10"/>
      <color indexed="12"/>
      <name val="Arial"/>
      <family val="2"/>
    </font>
    <font>
      <sz val="12"/>
      <color theme="1"/>
      <name val="Arial"/>
      <family val="2"/>
    </font>
    <font>
      <sz val="10"/>
      <color rgb="FF000000"/>
      <name val="Arial"/>
      <family val="2"/>
    </font>
    <font>
      <b/>
      <sz val="12"/>
      <color theme="1"/>
      <name val="Arial"/>
      <family val="2"/>
    </font>
    <font>
      <sz val="14"/>
      <color theme="1"/>
      <name val="Calibri"/>
      <family val="2"/>
      <scheme val="minor"/>
    </font>
    <font>
      <b/>
      <sz val="14"/>
      <color theme="1"/>
      <name val="Calibri"/>
      <family val="2"/>
      <scheme val="minor"/>
    </font>
    <font>
      <sz val="26"/>
      <name val="Arial"/>
      <family val="2"/>
    </font>
    <font>
      <b/>
      <sz val="20"/>
      <color theme="1"/>
      <name val="Arial"/>
      <family val="2"/>
    </font>
    <font>
      <sz val="12"/>
      <color rgb="FF000000"/>
      <name val="Calibri"/>
      <family val="2"/>
      <scheme val="minor"/>
    </font>
    <font>
      <b/>
      <sz val="11"/>
      <color theme="0"/>
      <name val="Arial Narrow"/>
      <family val="2"/>
    </font>
    <font>
      <sz val="11"/>
      <color rgb="FF000000"/>
      <name val="Arial Narrow"/>
      <family val="2"/>
    </font>
    <font>
      <sz val="10"/>
      <color theme="0"/>
      <name val="Arial"/>
      <family val="2"/>
    </font>
    <font>
      <sz val="11"/>
      <color theme="1"/>
      <name val="Arial Narrow"/>
      <family val="2"/>
    </font>
    <font>
      <b/>
      <sz val="11"/>
      <color theme="1"/>
      <name val="Arial Narrow"/>
      <family val="2"/>
    </font>
    <font>
      <sz val="11"/>
      <name val="Arial Narrow"/>
      <family val="2"/>
    </font>
    <font>
      <b/>
      <sz val="11"/>
      <name val="Arial Narrow"/>
      <family val="2"/>
    </font>
    <font>
      <sz val="11"/>
      <color theme="0"/>
      <name val="Arial Narrow"/>
      <family val="2"/>
    </font>
    <font>
      <sz val="12"/>
      <color theme="1"/>
      <name val="Arial Narrow"/>
      <family val="2"/>
    </font>
    <font>
      <sz val="12"/>
      <name val="Arial Narrow"/>
      <family val="2"/>
    </font>
    <font>
      <sz val="11"/>
      <name val="Calibri"/>
      <family val="2"/>
      <scheme val="minor"/>
    </font>
    <font>
      <b/>
      <sz val="11"/>
      <color rgb="FF3F3F3F"/>
      <name val="Calibri"/>
      <family val="2"/>
      <scheme val="minor"/>
    </font>
    <font>
      <sz val="11"/>
      <color theme="0"/>
      <name val="Calibri"/>
      <family val="2"/>
      <scheme val="minor"/>
    </font>
    <font>
      <sz val="11"/>
      <color indexed="8"/>
      <name val="Calibri"/>
      <family val="2"/>
      <scheme val="minor"/>
    </font>
    <font>
      <u/>
      <sz val="10"/>
      <color theme="10"/>
      <name val="Arial"/>
      <family val="2"/>
    </font>
    <font>
      <sz val="12"/>
      <color rgb="FF000000"/>
      <name val="Verdana"/>
      <family val="2"/>
    </font>
    <font>
      <b/>
      <sz val="11"/>
      <color indexed="10"/>
      <name val="Arial"/>
      <family val="2"/>
    </font>
    <font>
      <b/>
      <sz val="11"/>
      <color indexed="8"/>
      <name val="Calibri"/>
      <family val="2"/>
    </font>
    <font>
      <b/>
      <sz val="11"/>
      <color theme="0"/>
      <name val="Arial"/>
      <family val="2"/>
    </font>
    <font>
      <sz val="12"/>
      <color indexed="8"/>
      <name val="Arial"/>
      <family val="2"/>
    </font>
    <font>
      <b/>
      <sz val="12"/>
      <color theme="1"/>
      <name val="Calibri"/>
      <family val="2"/>
      <scheme val="minor"/>
    </font>
    <font>
      <i/>
      <u/>
      <sz val="11"/>
      <color rgb="FFFF0000"/>
      <name val="Calibri"/>
      <family val="2"/>
      <scheme val="minor"/>
    </font>
    <font>
      <b/>
      <sz val="12"/>
      <color rgb="FF000000"/>
      <name val="Calibri"/>
      <family val="2"/>
      <scheme val="minor"/>
    </font>
    <font>
      <b/>
      <sz val="10"/>
      <color theme="0"/>
      <name val="Arial"/>
      <family val="2"/>
    </font>
    <font>
      <b/>
      <sz val="11"/>
      <color theme="0"/>
      <name val="Calibri"/>
      <family val="2"/>
      <scheme val="minor"/>
    </font>
    <font>
      <b/>
      <sz val="9.6"/>
      <color rgb="FF4B4B4B"/>
      <name val="Arial"/>
      <family val="2"/>
    </font>
    <font>
      <u/>
      <sz val="11"/>
      <color theme="10"/>
      <name val="Calibri"/>
      <family val="2"/>
      <scheme val="minor"/>
    </font>
    <font>
      <sz val="12"/>
      <color indexed="81"/>
      <name val="Tahoma"/>
      <family val="2"/>
    </font>
    <font>
      <b/>
      <sz val="8"/>
      <color rgb="FF000000"/>
      <name val="Arial Narrow"/>
      <family val="2"/>
    </font>
    <font>
      <sz val="8"/>
      <color rgb="FF000000"/>
      <name val="Arial Narrow"/>
      <family val="2"/>
    </font>
    <font>
      <sz val="8"/>
      <color rgb="FF000000"/>
      <name val="Calibri"/>
      <family val="2"/>
      <scheme val="minor"/>
    </font>
    <font>
      <sz val="11"/>
      <color rgb="FF000000"/>
      <name val="Arial"/>
      <family val="2"/>
    </font>
    <font>
      <b/>
      <sz val="11"/>
      <color rgb="FF000000"/>
      <name val="Arial"/>
      <family val="2"/>
    </font>
    <font>
      <b/>
      <sz val="11"/>
      <color rgb="FF000000"/>
      <name val="Calibri"/>
      <family val="2"/>
      <scheme val="minor"/>
    </font>
    <font>
      <sz val="11"/>
      <color rgb="FF000000"/>
      <name val="Calibri"/>
      <family val="2"/>
      <scheme val="minor"/>
    </font>
    <font>
      <i/>
      <sz val="11"/>
      <name val="Arial"/>
      <family val="2"/>
    </font>
    <font>
      <sz val="11"/>
      <name val="Arial"/>
      <family val="2"/>
    </font>
  </fonts>
  <fills count="31">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2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6EFCE"/>
      </patternFill>
    </fill>
    <fill>
      <patternFill patternType="solid">
        <fgColor rgb="FFFFFFCC"/>
      </patternFill>
    </fill>
    <fill>
      <patternFill patternType="solid">
        <fgColor rgb="FFDBE5F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tint="0.249977111117893"/>
        <bgColor indexed="64"/>
      </patternFill>
    </fill>
    <fill>
      <patternFill patternType="solid">
        <fgColor rgb="FFFFFFFF"/>
        <bgColor indexed="64"/>
      </patternFill>
    </fill>
    <fill>
      <patternFill patternType="solid">
        <fgColor rgb="FFFFC000"/>
        <bgColor indexed="64"/>
      </patternFill>
    </fill>
    <fill>
      <patternFill patternType="solid">
        <fgColor rgb="FFD9D9D9"/>
        <bgColor indexed="64"/>
      </patternFill>
    </fill>
    <fill>
      <patternFill patternType="solid">
        <fgColor rgb="FFA6A6A6"/>
        <bgColor indexed="64"/>
      </patternFill>
    </fill>
    <fill>
      <patternFill patternType="solid">
        <fgColor theme="4" tint="-0.249977111117893"/>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0000"/>
        <bgColor indexed="64"/>
      </patternFill>
    </fill>
    <fill>
      <patternFill patternType="solid">
        <fgColor theme="4" tint="-0.499984740745262"/>
        <bgColor indexed="64"/>
      </patternFill>
    </fill>
    <fill>
      <patternFill patternType="solid">
        <fgColor rgb="FFF4B084"/>
        <bgColor indexed="64"/>
      </patternFill>
    </fill>
    <fill>
      <patternFill patternType="solid">
        <fgColor rgb="FF00B0F0"/>
        <bgColor indexed="64"/>
      </patternFill>
    </fill>
  </fills>
  <borders count="8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auto="1"/>
      </right>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thin">
        <color auto="1"/>
      </right>
      <top style="thin">
        <color auto="1"/>
      </top>
      <bottom/>
      <diagonal/>
    </border>
    <border>
      <left/>
      <right style="thin">
        <color auto="1"/>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style="thin">
        <color auto="1"/>
      </left>
      <right/>
      <top style="medium">
        <color auto="1"/>
      </top>
      <bottom style="thin">
        <color auto="1"/>
      </bottom>
      <diagonal/>
    </border>
    <border>
      <left style="thin">
        <color indexed="64"/>
      </left>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top/>
      <bottom/>
      <diagonal/>
    </border>
    <border>
      <left style="thick">
        <color rgb="FFE6EFFD"/>
      </left>
      <right style="thick">
        <color rgb="FFE6EFFD"/>
      </right>
      <top style="thick">
        <color rgb="FFE6EFFD"/>
      </top>
      <bottom style="thick">
        <color rgb="FFE6EFFD"/>
      </bottom>
      <diagonal/>
    </border>
    <border>
      <left/>
      <right style="medium">
        <color rgb="FF000000"/>
      </right>
      <top style="medium">
        <color indexed="64"/>
      </top>
      <bottom style="medium">
        <color indexed="64"/>
      </bottom>
      <diagonal/>
    </border>
    <border>
      <left/>
      <right style="medium">
        <color indexed="64"/>
      </right>
      <top/>
      <bottom style="medium">
        <color rgb="FF000000"/>
      </bottom>
      <diagonal/>
    </border>
    <border>
      <left style="medium">
        <color rgb="FF000000"/>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style="thin">
        <color auto="1"/>
      </left>
      <right/>
      <top style="thin">
        <color auto="1"/>
      </top>
      <bottom style="medium">
        <color auto="1"/>
      </bottom>
      <diagonal/>
    </border>
    <border>
      <left style="thin">
        <color auto="1"/>
      </left>
      <right style="medium">
        <color auto="1"/>
      </right>
      <top/>
      <bottom/>
      <diagonal/>
    </border>
    <border>
      <left style="medium">
        <color indexed="64"/>
      </left>
      <right style="medium">
        <color indexed="64"/>
      </right>
      <top/>
      <bottom style="thin">
        <color auto="1"/>
      </bottom>
      <diagonal/>
    </border>
  </borders>
  <cellStyleXfs count="528">
    <xf numFmtId="0" fontId="0" fillId="0" borderId="0"/>
    <xf numFmtId="43"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1" fillId="0" borderId="0"/>
    <xf numFmtId="164" fontId="3" fillId="0" borderId="0" applyFont="0" applyFill="0" applyBorder="0" applyAlignment="0" applyProtection="0"/>
    <xf numFmtId="9" fontId="21" fillId="0" borderId="0" applyFont="0" applyFill="0" applyBorder="0" applyAlignment="0" applyProtection="0"/>
    <xf numFmtId="0" fontId="21" fillId="0" borderId="0"/>
    <xf numFmtId="0" fontId="3" fillId="0" borderId="0"/>
    <xf numFmtId="0" fontId="1" fillId="0" borderId="0"/>
    <xf numFmtId="173" fontId="3" fillId="0" borderId="0" applyFont="0" applyFill="0" applyBorder="0" applyAlignment="0" applyProtection="0"/>
    <xf numFmtId="42" fontId="3" fillId="0" borderId="0" applyFont="0" applyFill="0" applyBorder="0" applyAlignment="0" applyProtection="0"/>
    <xf numFmtId="165" fontId="21" fillId="0" borderId="0" applyFont="0" applyFill="0" applyBorder="0" applyAlignment="0" applyProtection="0"/>
    <xf numFmtId="44" fontId="1" fillId="0" borderId="0" applyFont="0" applyFill="0" applyBorder="0" applyAlignment="0" applyProtection="0"/>
    <xf numFmtId="0" fontId="3" fillId="0" borderId="0"/>
    <xf numFmtId="43" fontId="1" fillId="0" borderId="0" applyFont="0" applyFill="0" applyBorder="0" applyAlignment="0" applyProtection="0"/>
    <xf numFmtId="0" fontId="35" fillId="11" borderId="0" applyNumberFormat="0" applyBorder="0" applyProtection="0">
      <alignment horizontal="center" vertical="center"/>
    </xf>
    <xf numFmtId="3" fontId="36" fillId="0" borderId="0" applyFill="0" applyBorder="0" applyProtection="0">
      <alignment horizontal="right" vertical="center"/>
    </xf>
    <xf numFmtId="49" fontId="36" fillId="0" borderId="0" applyFill="0" applyBorder="0" applyProtection="0">
      <alignment horizontal="left" vertical="center"/>
    </xf>
    <xf numFmtId="9" fontId="1" fillId="0" borderId="0" applyFont="0" applyFill="0" applyBorder="0" applyAlignment="0" applyProtection="0"/>
    <xf numFmtId="0" fontId="1" fillId="0" borderId="0"/>
    <xf numFmtId="0" fontId="1" fillId="0" borderId="0"/>
    <xf numFmtId="9" fontId="34" fillId="0" borderId="0" applyFont="0" applyFill="0" applyBorder="0" applyAlignment="0" applyProtection="0"/>
    <xf numFmtId="0" fontId="33" fillId="0" borderId="0" applyNumberFormat="0" applyBorder="0" applyAlignment="0"/>
    <xf numFmtId="43" fontId="33" fillId="0" borderId="0" applyFont="0" applyFill="0" applyBorder="0" applyAlignment="0" applyProtection="0"/>
    <xf numFmtId="178" fontId="33" fillId="0" borderId="0" applyFont="0" applyFill="0" applyBorder="0" applyAlignment="0" applyProtection="0"/>
    <xf numFmtId="9" fontId="33" fillId="0" borderId="0" applyFont="0" applyFill="0" applyBorder="0" applyAlignment="0" applyProtection="0"/>
    <xf numFmtId="0" fontId="3" fillId="0" borderId="0"/>
    <xf numFmtId="9" fontId="3" fillId="0" borderId="0" applyFont="0" applyFill="0" applyBorder="0" applyAlignment="0" applyProtection="0"/>
    <xf numFmtId="0" fontId="33" fillId="0" borderId="0" applyNumberFormat="0" applyBorder="0" applyAlignment="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1" fillId="0" borderId="0"/>
    <xf numFmtId="0" fontId="1" fillId="0" borderId="0"/>
    <xf numFmtId="178" fontId="33" fillId="0" borderId="0" applyFont="0" applyFill="0" applyBorder="0" applyAlignment="0" applyProtection="0"/>
    <xf numFmtId="43" fontId="33"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33" fillId="10" borderId="26" applyNumberFormat="0" applyFont="0" applyAlignment="0" applyProtection="0"/>
    <xf numFmtId="0" fontId="1" fillId="0" borderId="0"/>
    <xf numFmtId="0" fontId="1" fillId="0" borderId="0"/>
    <xf numFmtId="43" fontId="33" fillId="0" borderId="0" applyFont="0" applyFill="0" applyBorder="0" applyAlignment="0" applyProtection="0"/>
    <xf numFmtId="178" fontId="33"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178" fontId="33" fillId="0" borderId="0" applyFont="0" applyFill="0" applyBorder="0" applyAlignment="0" applyProtection="0"/>
    <xf numFmtId="0" fontId="1" fillId="0" borderId="0"/>
    <xf numFmtId="0" fontId="1" fillId="10" borderId="26" applyNumberFormat="0" applyFont="0" applyAlignment="0" applyProtection="0"/>
    <xf numFmtId="0" fontId="1" fillId="0" borderId="0"/>
    <xf numFmtId="0" fontId="1" fillId="0" borderId="0"/>
    <xf numFmtId="9" fontId="1" fillId="0" borderId="0" applyFont="0" applyFill="0" applyBorder="0" applyAlignment="0" applyProtection="0"/>
    <xf numFmtId="0" fontId="37" fillId="0" borderId="0"/>
    <xf numFmtId="0" fontId="39" fillId="9" borderId="0" applyNumberFormat="0" applyBorder="0" applyAlignment="0" applyProtection="0"/>
    <xf numFmtId="0" fontId="37" fillId="10" borderId="26" applyNumberFormat="0" applyFont="0" applyAlignment="0" applyProtection="0"/>
    <xf numFmtId="177" fontId="37"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0" fontId="1" fillId="0" borderId="0"/>
    <xf numFmtId="0" fontId="1" fillId="10" borderId="26" applyNumberFormat="0" applyFont="0" applyAlignment="0" applyProtection="0"/>
    <xf numFmtId="0" fontId="1" fillId="0" borderId="0"/>
    <xf numFmtId="0" fontId="1" fillId="0" borderId="0"/>
    <xf numFmtId="9" fontId="1" fillId="0" borderId="0" applyFont="0" applyFill="0" applyBorder="0" applyAlignment="0" applyProtection="0"/>
    <xf numFmtId="0" fontId="3" fillId="0" borderId="0"/>
    <xf numFmtId="43" fontId="33"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10" borderId="26" applyNumberFormat="0" applyFont="0" applyAlignment="0" applyProtection="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42" fontId="1" fillId="0" borderId="0" applyFont="0" applyFill="0" applyBorder="0" applyAlignment="0" applyProtection="0"/>
    <xf numFmtId="0" fontId="1" fillId="0" borderId="0"/>
    <xf numFmtId="0" fontId="1" fillId="0" borderId="0"/>
    <xf numFmtId="0" fontId="27" fillId="0" borderId="27" applyNumberFormat="0" applyFill="0" applyAlignment="0" applyProtection="0"/>
    <xf numFmtId="0" fontId="40" fillId="0" borderId="0"/>
    <xf numFmtId="9" fontId="37" fillId="0" borderId="0" applyFont="0" applyFill="0" applyBorder="0" applyAlignment="0" applyProtection="0"/>
    <xf numFmtId="178" fontId="21" fillId="0" borderId="0" applyFont="0" applyFill="0" applyBorder="0" applyAlignment="0" applyProtection="0"/>
    <xf numFmtId="179" fontId="3" fillId="0" borderId="0" applyFont="0" applyFill="0" applyBorder="0" applyAlignment="0" applyProtection="0"/>
    <xf numFmtId="0" fontId="3" fillId="0" borderId="0"/>
    <xf numFmtId="0" fontId="1" fillId="0" borderId="0"/>
    <xf numFmtId="42" fontId="21" fillId="0" borderId="0" applyFont="0" applyFill="0" applyBorder="0" applyAlignment="0" applyProtection="0"/>
    <xf numFmtId="0" fontId="3" fillId="0" borderId="0"/>
    <xf numFmtId="0" fontId="3" fillId="0" borderId="0"/>
    <xf numFmtId="180" fontId="3" fillId="0" borderId="0" applyFont="0" applyFill="0" applyBorder="0" applyAlignment="0" applyProtection="0"/>
    <xf numFmtId="181" fontId="3" fillId="0" borderId="0" applyFont="0" applyFill="0" applyBorder="0" applyAlignment="0" applyProtection="0"/>
    <xf numFmtId="0" fontId="3" fillId="0" borderId="0"/>
    <xf numFmtId="0" fontId="41" fillId="0" borderId="0" applyNumberFormat="0" applyFill="0" applyBorder="0" applyAlignment="0" applyProtection="0">
      <alignment vertical="top"/>
      <protection locked="0"/>
    </xf>
    <xf numFmtId="0" fontId="1" fillId="0" borderId="0"/>
    <xf numFmtId="178" fontId="33" fillId="0" borderId="0" applyFont="0" applyFill="0" applyBorder="0" applyAlignment="0" applyProtection="0"/>
    <xf numFmtId="177"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7" fillId="0" borderId="0" applyFont="0" applyFill="0" applyBorder="0" applyAlignment="0" applyProtection="0"/>
    <xf numFmtId="0" fontId="26" fillId="9" borderId="0" applyNumberFormat="0" applyBorder="0" applyAlignment="0" applyProtection="0"/>
    <xf numFmtId="0" fontId="1" fillId="0" borderId="0"/>
    <xf numFmtId="180" fontId="3" fillId="0" borderId="0" applyFont="0" applyFill="0" applyBorder="0" applyAlignment="0" applyProtection="0"/>
    <xf numFmtId="41" fontId="1" fillId="0" borderId="0" applyFont="0" applyFill="0" applyBorder="0" applyAlignment="0" applyProtection="0"/>
    <xf numFmtId="0" fontId="42" fillId="0" borderId="0"/>
    <xf numFmtId="0" fontId="1" fillId="0" borderId="0"/>
    <xf numFmtId="0" fontId="1" fillId="0" borderId="0"/>
    <xf numFmtId="0" fontId="1" fillId="0" borderId="0"/>
    <xf numFmtId="0" fontId="43" fillId="0" borderId="0"/>
    <xf numFmtId="0" fontId="38" fillId="0" borderId="0" applyNumberFormat="0" applyFill="0" applyBorder="0" applyAlignment="0" applyProtection="0"/>
    <xf numFmtId="0" fontId="1" fillId="0" borderId="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7"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44" fontId="1" fillId="0" borderId="0" applyFont="0" applyFill="0" applyBorder="0" applyAlignment="0" applyProtection="0"/>
    <xf numFmtId="179" fontId="3" fillId="0" borderId="0" applyFont="0" applyFill="0" applyBorder="0" applyAlignment="0" applyProtection="0"/>
    <xf numFmtId="41" fontId="1" fillId="0" borderId="0" applyFont="0" applyFill="0" applyBorder="0" applyAlignment="0" applyProtection="0"/>
    <xf numFmtId="42"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44" fontId="3" fillId="0" borderId="0" applyFont="0" applyFill="0" applyBorder="0" applyAlignment="0" applyProtection="0"/>
    <xf numFmtId="0" fontId="3" fillId="0" borderId="0"/>
    <xf numFmtId="0" fontId="21" fillId="0" borderId="0"/>
    <xf numFmtId="44" fontId="1"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63" fillId="0" borderId="0"/>
    <xf numFmtId="0" fontId="64" fillId="0" borderId="0" applyNumberFormat="0" applyFill="0" applyBorder="0" applyAlignment="0" applyProtection="0"/>
    <xf numFmtId="166" fontId="1"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2" fontId="1" fillId="0" borderId="0" applyFont="0" applyFill="0" applyBorder="0" applyAlignment="0" applyProtection="0"/>
    <xf numFmtId="0" fontId="65" fillId="0" borderId="0"/>
    <xf numFmtId="17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4" fontId="3" fillId="0" borderId="0" applyFont="0" applyFill="0" applyBorder="0" applyAlignment="0" applyProtection="0"/>
    <xf numFmtId="166" fontId="1" fillId="0" borderId="0" applyFont="0" applyFill="0" applyBorder="0" applyAlignment="0" applyProtection="0"/>
    <xf numFmtId="9" fontId="3" fillId="0" borderId="0" applyFont="0" applyFill="0" applyBorder="0" applyAlignment="0" applyProtection="0"/>
    <xf numFmtId="179" fontId="3" fillId="0" borderId="0" applyFont="0" applyFill="0" applyBorder="0" applyAlignment="0" applyProtection="0"/>
    <xf numFmtId="42" fontId="1" fillId="0" borderId="0" applyFont="0" applyFill="0" applyBorder="0" applyAlignment="0" applyProtection="0"/>
    <xf numFmtId="0" fontId="3"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187"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9" fontId="63" fillId="0" borderId="0" applyFont="0" applyFill="0" applyBorder="0" applyAlignment="0" applyProtection="0"/>
    <xf numFmtId="166" fontId="1"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21" fillId="0" borderId="0" applyFont="0" applyFill="0" applyBorder="0" applyAlignment="0" applyProtection="0"/>
    <xf numFmtId="44" fontId="1" fillId="0" borderId="0" applyFont="0" applyFill="0" applyBorder="0" applyAlignment="0" applyProtection="0"/>
    <xf numFmtId="0" fontId="3" fillId="0" borderId="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44" fontId="1" fillId="0" borderId="0" applyFont="0" applyFill="0" applyBorder="0" applyAlignment="0" applyProtection="0"/>
    <xf numFmtId="0" fontId="33" fillId="0" borderId="0" applyNumberFormat="0" applyBorder="0" applyAlignment="0"/>
    <xf numFmtId="43" fontId="33" fillId="0" borderId="0" applyFont="0" applyFill="0" applyBorder="0" applyAlignment="0" applyProtection="0"/>
    <xf numFmtId="44" fontId="1" fillId="0" borderId="0" applyFont="0" applyFill="0" applyBorder="0" applyAlignment="0" applyProtection="0"/>
    <xf numFmtId="0" fontId="1"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0" fontId="1" fillId="0" borderId="0"/>
    <xf numFmtId="177" fontId="37" fillId="0" borderId="0" applyFont="0" applyFill="0" applyBorder="0" applyAlignment="0" applyProtection="0"/>
    <xf numFmtId="0" fontId="3" fillId="0" borderId="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21" fillId="0" borderId="0" applyFont="0" applyFill="0" applyBorder="0" applyAlignment="0" applyProtection="0"/>
    <xf numFmtId="0" fontId="41" fillId="0" borderId="0" applyNumberFormat="0" applyFill="0" applyBorder="0" applyAlignment="0" applyProtection="0">
      <alignment vertical="top"/>
      <protection locked="0"/>
    </xf>
    <xf numFmtId="178"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43" fillId="0" borderId="0"/>
    <xf numFmtId="44" fontId="1"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178" fontId="33" fillId="0" borderId="0" applyFont="0" applyFill="0" applyBorder="0" applyAlignment="0" applyProtection="0"/>
    <xf numFmtId="17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179"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3"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63" fillId="0" borderId="0"/>
    <xf numFmtId="179" fontId="3" fillId="0" borderId="0" applyFont="0" applyFill="0" applyBorder="0" applyAlignment="0" applyProtection="0"/>
    <xf numFmtId="44" fontId="3"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78" fontId="1" fillId="0" borderId="0" applyFont="0" applyFill="0" applyBorder="0" applyAlignment="0" applyProtection="0"/>
    <xf numFmtId="42"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3" fillId="0" borderId="0" applyFont="0" applyFill="0" applyBorder="0" applyAlignment="0" applyProtection="0"/>
    <xf numFmtId="179" fontId="3" fillId="0" borderId="0" applyFont="0" applyFill="0" applyBorder="0" applyAlignment="0" applyProtection="0"/>
    <xf numFmtId="0" fontId="65" fillId="0" borderId="0"/>
    <xf numFmtId="0" fontId="63" fillId="0" borderId="0"/>
    <xf numFmtId="179" fontId="3"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0" fontId="64"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84" fontId="3" fillId="0" borderId="0" applyFont="0" applyFill="0" applyBorder="0" applyAlignment="0" applyProtection="0"/>
    <xf numFmtId="0" fontId="63" fillId="0" borderId="0"/>
    <xf numFmtId="43" fontId="1" fillId="0" borderId="0" applyFont="0" applyFill="0" applyBorder="0" applyAlignment="0" applyProtection="0"/>
    <xf numFmtId="43" fontId="21" fillId="0" borderId="0" applyFont="0" applyFill="0" applyBorder="0" applyAlignment="0" applyProtection="0"/>
    <xf numFmtId="179"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3" fillId="0" borderId="0" applyFont="0" applyFill="0" applyBorder="0" applyAlignment="0" applyProtection="0"/>
    <xf numFmtId="44" fontId="1" fillId="0" borderId="0" applyFont="0" applyFill="0" applyBorder="0" applyAlignment="0" applyProtection="0"/>
    <xf numFmtId="0" fontId="63" fillId="0" borderId="0"/>
    <xf numFmtId="42" fontId="1" fillId="0" borderId="0" applyFont="0" applyFill="0" applyBorder="0" applyAlignment="0" applyProtection="0"/>
    <xf numFmtId="0" fontId="63" fillId="0" borderId="0"/>
    <xf numFmtId="178"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3" fillId="0" borderId="0"/>
    <xf numFmtId="178"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0" fontId="3" fillId="0" borderId="0"/>
    <xf numFmtId="0" fontId="6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179"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4" fontId="3" fillId="0" borderId="0" applyFont="0" applyFill="0" applyBorder="0" applyAlignment="0" applyProtection="0"/>
    <xf numFmtId="0" fontId="1" fillId="0" borderId="0"/>
    <xf numFmtId="43" fontId="21" fillId="0" borderId="0" applyFont="0" applyFill="0" applyBorder="0" applyAlignment="0" applyProtection="0"/>
    <xf numFmtId="42" fontId="3" fillId="0" borderId="0" applyFont="0" applyFill="0" applyBorder="0" applyAlignment="0" applyProtection="0"/>
    <xf numFmtId="178" fontId="21" fillId="0" borderId="0" applyFont="0" applyFill="0" applyBorder="0" applyAlignment="0" applyProtection="0"/>
    <xf numFmtId="189" fontId="3" fillId="0" borderId="0" applyFont="0" applyFill="0" applyBorder="0" applyAlignment="0" applyProtection="0"/>
    <xf numFmtId="41"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180" fontId="3"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1" fillId="0" borderId="0"/>
    <xf numFmtId="178" fontId="69" fillId="0" borderId="0" applyFont="0" applyFill="0" applyBorder="0" applyAlignment="0" applyProtection="0"/>
    <xf numFmtId="0" fontId="3" fillId="0" borderId="0"/>
    <xf numFmtId="179" fontId="3" fillId="0" borderId="0" applyFont="0" applyFill="0" applyBorder="0" applyAlignment="0" applyProtection="0"/>
    <xf numFmtId="190" fontId="3" fillId="0" borderId="0"/>
    <xf numFmtId="0" fontId="1" fillId="0" borderId="0"/>
    <xf numFmtId="41" fontId="3" fillId="0" borderId="0" applyFont="0" applyFill="0" applyBorder="0" applyAlignment="0" applyProtection="0"/>
    <xf numFmtId="44" fontId="1" fillId="0" borderId="0" applyFont="0" applyFill="0" applyBorder="0" applyAlignment="0" applyProtection="0"/>
    <xf numFmtId="0" fontId="1" fillId="0" borderId="0"/>
    <xf numFmtId="184" fontId="3" fillId="0" borderId="0" applyFont="0" applyFill="0" applyBorder="0" applyAlignment="0" applyProtection="0"/>
    <xf numFmtId="0" fontId="3" fillId="0" borderId="0"/>
    <xf numFmtId="41" fontId="1" fillId="0" borderId="0" applyFont="0" applyFill="0" applyBorder="0" applyAlignment="0" applyProtection="0"/>
    <xf numFmtId="184" fontId="3" fillId="0" borderId="0" applyFont="0" applyFill="0" applyBorder="0" applyAlignment="0" applyProtection="0"/>
    <xf numFmtId="0" fontId="64" fillId="0" borderId="0" applyNumberForma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184" fontId="3"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90" fontId="3" fillId="0" borderId="0"/>
    <xf numFmtId="41"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90" fontId="3" fillId="0" borderId="0"/>
    <xf numFmtId="43" fontId="1" fillId="0" borderId="0" applyFont="0" applyFill="0" applyBorder="0" applyAlignment="0" applyProtection="0"/>
    <xf numFmtId="0" fontId="37" fillId="0" borderId="0"/>
    <xf numFmtId="42" fontId="3" fillId="0" borderId="0" applyFont="0" applyFill="0" applyBorder="0" applyAlignment="0" applyProtection="0"/>
    <xf numFmtId="43" fontId="34" fillId="0" borderId="0" applyFont="0" applyFill="0" applyBorder="0" applyAlignment="0" applyProtection="0"/>
    <xf numFmtId="0" fontId="34" fillId="0" borderId="0"/>
    <xf numFmtId="42"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78" fontId="1" fillId="0" borderId="0" applyFont="0" applyFill="0" applyBorder="0" applyAlignment="0" applyProtection="0"/>
    <xf numFmtId="191" fontId="3"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2" fontId="3"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 fillId="0" borderId="0" applyFont="0" applyFill="0" applyBorder="0" applyAlignment="0" applyProtection="0"/>
    <xf numFmtId="43" fontId="34" fillId="0" borderId="0" applyFont="0" applyFill="0" applyBorder="0" applyAlignment="0" applyProtection="0"/>
    <xf numFmtId="42"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2"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2" fontId="3"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 fillId="0" borderId="0" applyFont="0" applyFill="0" applyBorder="0" applyAlignment="0" applyProtection="0"/>
    <xf numFmtId="43" fontId="34" fillId="0" borderId="0" applyFont="0" applyFill="0" applyBorder="0" applyAlignment="0" applyProtection="0"/>
    <xf numFmtId="42"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7" fillId="0" borderId="0"/>
    <xf numFmtId="0" fontId="76" fillId="0" borderId="0" applyNumberFormat="0" applyFill="0" applyBorder="0" applyAlignment="0" applyProtection="0"/>
  </cellStyleXfs>
  <cellXfs count="1130">
    <xf numFmtId="0" fontId="0" fillId="0" borderId="0" xfId="0"/>
    <xf numFmtId="0" fontId="5" fillId="4" borderId="8" xfId="4" applyFont="1" applyFill="1" applyBorder="1" applyAlignment="1">
      <alignment horizontal="center" vertical="center"/>
    </xf>
    <xf numFmtId="0" fontId="5" fillId="4" borderId="9" xfId="4" applyFont="1" applyFill="1" applyBorder="1" applyAlignment="1">
      <alignment vertical="center"/>
    </xf>
    <xf numFmtId="0" fontId="3" fillId="4" borderId="9" xfId="4" applyFill="1" applyBorder="1" applyAlignment="1">
      <alignment vertical="center"/>
    </xf>
    <xf numFmtId="167" fontId="3" fillId="4" borderId="9" xfId="2" applyNumberFormat="1" applyFont="1" applyFill="1" applyBorder="1" applyAlignment="1">
      <alignment vertical="center"/>
    </xf>
    <xf numFmtId="3" fontId="6" fillId="4" borderId="9" xfId="4" applyNumberFormat="1" applyFont="1" applyFill="1" applyBorder="1" applyAlignment="1">
      <alignment vertical="center"/>
    </xf>
    <xf numFmtId="4" fontId="3" fillId="4" borderId="9" xfId="4" applyNumberFormat="1" applyFill="1" applyBorder="1" applyAlignment="1">
      <alignment vertical="center"/>
    </xf>
    <xf numFmtId="167" fontId="3" fillId="4" borderId="10" xfId="2" applyNumberFormat="1" applyFont="1" applyFill="1" applyBorder="1" applyAlignment="1">
      <alignment vertical="center"/>
    </xf>
    <xf numFmtId="0" fontId="7" fillId="0" borderId="4" xfId="4" applyFont="1" applyBorder="1" applyAlignment="1">
      <alignment horizontal="center" vertical="center"/>
    </xf>
    <xf numFmtId="0" fontId="7" fillId="5" borderId="4" xfId="4" applyFont="1" applyFill="1" applyBorder="1" applyAlignment="1">
      <alignment horizontal="center" vertical="center"/>
    </xf>
    <xf numFmtId="0" fontId="8" fillId="2" borderId="0" xfId="4" applyFont="1" applyFill="1" applyAlignment="1">
      <alignment vertical="center"/>
    </xf>
    <xf numFmtId="0" fontId="8" fillId="2" borderId="0" xfId="4" applyFont="1" applyFill="1" applyAlignment="1">
      <alignment horizontal="center" vertical="center"/>
    </xf>
    <xf numFmtId="167" fontId="7" fillId="2" borderId="0" xfId="4" applyNumberFormat="1" applyFont="1" applyFill="1" applyAlignment="1">
      <alignment vertical="center"/>
    </xf>
    <xf numFmtId="0" fontId="10" fillId="2" borderId="0" xfId="0" applyFont="1" applyFill="1" applyAlignment="1">
      <alignment vertical="center"/>
    </xf>
    <xf numFmtId="4" fontId="7" fillId="2" borderId="0" xfId="4" applyNumberFormat="1" applyFont="1" applyFill="1" applyAlignment="1">
      <alignment vertical="center"/>
    </xf>
    <xf numFmtId="0" fontId="8" fillId="4" borderId="8" xfId="4" applyFont="1" applyFill="1" applyBorder="1" applyAlignment="1">
      <alignment horizontal="center" vertical="center"/>
    </xf>
    <xf numFmtId="0" fontId="8" fillId="4" borderId="9" xfId="4" applyFont="1" applyFill="1" applyBorder="1" applyAlignment="1">
      <alignment horizontal="center" vertical="center"/>
    </xf>
    <xf numFmtId="167" fontId="8" fillId="4" borderId="9" xfId="2" applyNumberFormat="1" applyFont="1" applyFill="1" applyBorder="1" applyAlignment="1">
      <alignment horizontal="center" vertical="center"/>
    </xf>
    <xf numFmtId="4" fontId="8" fillId="4" borderId="9" xfId="4" applyNumberFormat="1" applyFont="1" applyFill="1" applyBorder="1" applyAlignment="1">
      <alignment horizontal="center" vertical="center"/>
    </xf>
    <xf numFmtId="167" fontId="8" fillId="4" borderId="10" xfId="2" applyNumberFormat="1" applyFont="1" applyFill="1" applyBorder="1" applyAlignment="1">
      <alignment horizontal="center" vertical="center"/>
    </xf>
    <xf numFmtId="168" fontId="7" fillId="2" borderId="14" xfId="4" applyNumberFormat="1" applyFont="1" applyFill="1" applyBorder="1" applyAlignment="1">
      <alignment horizontal="center" vertical="center"/>
    </xf>
    <xf numFmtId="0" fontId="7" fillId="0" borderId="15" xfId="4" applyFont="1" applyBorder="1" applyAlignment="1">
      <alignment horizontal="center" vertical="center"/>
    </xf>
    <xf numFmtId="0" fontId="7" fillId="0" borderId="14" xfId="4" applyFont="1" applyBorder="1" applyAlignment="1">
      <alignment horizontal="left" vertical="center" wrapText="1"/>
    </xf>
    <xf numFmtId="3" fontId="7" fillId="2" borderId="14" xfId="4" applyNumberFormat="1" applyFont="1" applyFill="1" applyBorder="1" applyAlignment="1">
      <alignment horizontal="center" vertical="center"/>
    </xf>
    <xf numFmtId="167" fontId="7" fillId="2" borderId="14" xfId="2" applyNumberFormat="1" applyFont="1" applyFill="1" applyBorder="1" applyAlignment="1">
      <alignment horizontal="center" vertical="center"/>
    </xf>
    <xf numFmtId="9" fontId="7" fillId="2" borderId="14" xfId="5" applyFont="1" applyFill="1" applyBorder="1" applyAlignment="1">
      <alignment horizontal="center" vertical="center"/>
    </xf>
    <xf numFmtId="0" fontId="11" fillId="0" borderId="14" xfId="4" applyFont="1" applyBorder="1" applyAlignment="1">
      <alignment horizontal="center" vertical="center"/>
    </xf>
    <xf numFmtId="3" fontId="7" fillId="0" borderId="14" xfId="4" applyNumberFormat="1" applyFont="1" applyBorder="1" applyAlignment="1">
      <alignment horizontal="center" vertical="center"/>
    </xf>
    <xf numFmtId="0" fontId="8" fillId="5" borderId="13" xfId="4" applyFont="1" applyFill="1" applyBorder="1" applyAlignment="1">
      <alignment vertical="center"/>
    </xf>
    <xf numFmtId="0" fontId="7" fillId="5" borderId="13" xfId="4" applyFont="1" applyFill="1" applyBorder="1" applyAlignment="1">
      <alignment vertical="center"/>
    </xf>
    <xf numFmtId="167" fontId="7" fillId="5" borderId="13" xfId="2" applyNumberFormat="1" applyFont="1" applyFill="1" applyBorder="1" applyAlignment="1">
      <alignment vertical="center"/>
    </xf>
    <xf numFmtId="4" fontId="7" fillId="5" borderId="13" xfId="4" applyNumberFormat="1" applyFont="1" applyFill="1" applyBorder="1" applyAlignment="1">
      <alignment vertical="center"/>
    </xf>
    <xf numFmtId="167" fontId="8" fillId="5" borderId="17" xfId="2" applyNumberFormat="1" applyFont="1" applyFill="1" applyBorder="1" applyAlignment="1">
      <alignment horizontal="center" vertical="center"/>
    </xf>
    <xf numFmtId="167" fontId="8" fillId="5" borderId="12" xfId="2" applyNumberFormat="1" applyFont="1" applyFill="1" applyBorder="1" applyAlignment="1">
      <alignment horizontal="right" vertical="center"/>
    </xf>
    <xf numFmtId="0" fontId="7" fillId="5" borderId="1" xfId="4" applyFont="1" applyFill="1" applyBorder="1" applyAlignment="1">
      <alignment horizontal="center" vertical="center"/>
    </xf>
    <xf numFmtId="0" fontId="8" fillId="5" borderId="2" xfId="4" applyFont="1" applyFill="1" applyBorder="1" applyAlignment="1">
      <alignment vertical="center"/>
    </xf>
    <xf numFmtId="0" fontId="7" fillId="5" borderId="2" xfId="4" applyFont="1" applyFill="1" applyBorder="1" applyAlignment="1">
      <alignment vertical="center"/>
    </xf>
    <xf numFmtId="167" fontId="7" fillId="0" borderId="14" xfId="2" applyNumberFormat="1" applyFont="1" applyFill="1" applyBorder="1" applyAlignment="1">
      <alignment horizontal="center" vertical="center"/>
    </xf>
    <xf numFmtId="9" fontId="10" fillId="2" borderId="18" xfId="0" applyNumberFormat="1" applyFont="1" applyFill="1" applyBorder="1" applyAlignment="1">
      <alignment horizontal="center" vertical="center"/>
    </xf>
    <xf numFmtId="0" fontId="10" fillId="2" borderId="0" xfId="0" applyFont="1" applyFill="1" applyAlignment="1">
      <alignment vertical="center" wrapText="1"/>
    </xf>
    <xf numFmtId="0" fontId="10" fillId="2" borderId="0" xfId="0" applyFont="1" applyFill="1" applyAlignment="1">
      <alignment horizontal="center" vertical="center"/>
    </xf>
    <xf numFmtId="167" fontId="10" fillId="2" borderId="0" xfId="2" applyNumberFormat="1" applyFont="1" applyFill="1" applyAlignment="1">
      <alignment vertical="center"/>
    </xf>
    <xf numFmtId="0" fontId="5" fillId="4" borderId="9" xfId="4" applyFont="1" applyFill="1" applyBorder="1" applyAlignment="1">
      <alignment vertical="center" wrapText="1"/>
    </xf>
    <xf numFmtId="0" fontId="8" fillId="4" borderId="9" xfId="4" applyFont="1" applyFill="1" applyBorder="1" applyAlignment="1">
      <alignment horizontal="center" vertical="center" wrapText="1"/>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0" xfId="0" applyFill="1"/>
    <xf numFmtId="0" fontId="18" fillId="2" borderId="0" xfId="6" applyFont="1" applyFill="1" applyAlignment="1">
      <alignment vertical="center" wrapText="1"/>
    </xf>
    <xf numFmtId="0" fontId="3" fillId="2" borderId="0" xfId="9" applyFill="1" applyAlignment="1">
      <alignment vertical="center"/>
    </xf>
    <xf numFmtId="0" fontId="3" fillId="2" borderId="11" xfId="9" applyFill="1" applyBorder="1" applyAlignment="1">
      <alignment vertical="center"/>
    </xf>
    <xf numFmtId="0" fontId="18" fillId="5" borderId="4" xfId="6" applyFont="1" applyFill="1" applyBorder="1" applyAlignment="1">
      <alignment vertical="center" wrapText="1"/>
    </xf>
    <xf numFmtId="0" fontId="18" fillId="2" borderId="4" xfId="6" applyFont="1" applyFill="1" applyBorder="1" applyAlignment="1">
      <alignment vertical="center" wrapText="1"/>
    </xf>
    <xf numFmtId="0" fontId="1" fillId="2" borderId="0" xfId="10" applyFill="1" applyAlignment="1">
      <alignment vertical="center"/>
    </xf>
    <xf numFmtId="0" fontId="1" fillId="2" borderId="11" xfId="10" applyFill="1" applyBorder="1" applyAlignment="1">
      <alignment vertical="center"/>
    </xf>
    <xf numFmtId="164" fontId="19" fillId="4" borderId="7" xfId="11" applyFont="1" applyFill="1" applyBorder="1" applyAlignment="1">
      <alignment horizontal="center" vertical="center" wrapText="1"/>
    </xf>
    <xf numFmtId="171" fontId="1" fillId="2" borderId="0" xfId="3" applyNumberFormat="1" applyFill="1" applyAlignment="1">
      <alignment vertical="center"/>
    </xf>
    <xf numFmtId="0" fontId="2" fillId="2" borderId="0" xfId="10" applyFont="1" applyFill="1" applyAlignment="1">
      <alignment vertical="center" wrapText="1"/>
    </xf>
    <xf numFmtId="0" fontId="13" fillId="2" borderId="0" xfId="0" applyFont="1" applyFill="1" applyAlignment="1">
      <alignment vertical="center"/>
    </xf>
    <xf numFmtId="0" fontId="20" fillId="2" borderId="0" xfId="5" applyNumberFormat="1" applyFont="1" applyFill="1" applyAlignment="1">
      <alignment horizontal="center" vertical="center" wrapText="1"/>
    </xf>
    <xf numFmtId="0" fontId="7" fillId="2" borderId="0" xfId="9" applyFont="1" applyFill="1" applyAlignment="1">
      <alignment vertical="center"/>
    </xf>
    <xf numFmtId="0" fontId="5" fillId="7" borderId="1" xfId="6" applyFont="1" applyFill="1" applyBorder="1" applyAlignment="1">
      <alignment horizontal="center" vertical="center"/>
    </xf>
    <xf numFmtId="0" fontId="5" fillId="7" borderId="2" xfId="6" applyFont="1" applyFill="1" applyBorder="1" applyAlignment="1">
      <alignment horizontal="justify" vertical="center"/>
    </xf>
    <xf numFmtId="171" fontId="5" fillId="7" borderId="3" xfId="12" applyNumberFormat="1" applyFont="1" applyFill="1" applyBorder="1" applyAlignment="1">
      <alignment horizontal="center" vertical="center"/>
    </xf>
    <xf numFmtId="0" fontId="5" fillId="8" borderId="4" xfId="6" applyFont="1" applyFill="1" applyBorder="1" applyAlignment="1">
      <alignment horizontal="center" vertical="center"/>
    </xf>
    <xf numFmtId="0" fontId="5" fillId="6" borderId="4" xfId="6" applyFont="1" applyFill="1" applyBorder="1" applyAlignment="1">
      <alignment horizontal="center" vertical="center"/>
    </xf>
    <xf numFmtId="0" fontId="5" fillId="7" borderId="4" xfId="6" applyFont="1" applyFill="1" applyBorder="1" applyAlignment="1">
      <alignment horizontal="center" vertical="center"/>
    </xf>
    <xf numFmtId="0" fontId="5" fillId="0" borderId="4" xfId="6" applyFont="1" applyBorder="1" applyAlignment="1">
      <alignment horizontal="center" vertical="center"/>
    </xf>
    <xf numFmtId="0" fontId="5" fillId="8" borderId="5" xfId="6" applyFont="1" applyFill="1" applyBorder="1" applyAlignment="1">
      <alignment horizontal="center" vertical="center"/>
    </xf>
    <xf numFmtId="0" fontId="5" fillId="8" borderId="6" xfId="6" applyFont="1" applyFill="1" applyBorder="1" applyAlignment="1">
      <alignment horizontal="justify" vertical="center"/>
    </xf>
    <xf numFmtId="2" fontId="5" fillId="8" borderId="7" xfId="12" applyNumberFormat="1" applyFont="1" applyFill="1" applyBorder="1" applyAlignment="1">
      <alignment horizontal="center" vertical="center"/>
    </xf>
    <xf numFmtId="0" fontId="16" fillId="0" borderId="0" xfId="6" applyFont="1"/>
    <xf numFmtId="171" fontId="16" fillId="0" borderId="0" xfId="6" applyNumberFormat="1" applyFont="1"/>
    <xf numFmtId="0" fontId="11" fillId="2" borderId="14" xfId="4" applyFont="1" applyFill="1" applyBorder="1" applyAlignment="1">
      <alignment horizontal="center" vertical="center"/>
    </xf>
    <xf numFmtId="167" fontId="8" fillId="2" borderId="11" xfId="4" applyNumberFormat="1" applyFont="1" applyFill="1" applyBorder="1" applyAlignment="1">
      <alignment vertical="center"/>
    </xf>
    <xf numFmtId="0" fontId="8" fillId="2" borderId="16" xfId="4" applyFont="1" applyFill="1" applyBorder="1" applyAlignment="1">
      <alignment vertical="center"/>
    </xf>
    <xf numFmtId="170" fontId="0" fillId="0" borderId="0" xfId="3" applyNumberFormat="1" applyFont="1"/>
    <xf numFmtId="174" fontId="0" fillId="0" borderId="0" xfId="0" applyNumberFormat="1"/>
    <xf numFmtId="167" fontId="9" fillId="2" borderId="0" xfId="18" applyNumberFormat="1" applyFont="1" applyFill="1" applyBorder="1" applyAlignment="1">
      <alignment horizontal="right" vertical="center"/>
    </xf>
    <xf numFmtId="167" fontId="8" fillId="2" borderId="12" xfId="19" applyNumberFormat="1" applyFont="1" applyFill="1" applyBorder="1" applyAlignment="1">
      <alignment horizontal="right" vertical="center"/>
    </xf>
    <xf numFmtId="167" fontId="10" fillId="2" borderId="0" xfId="0" applyNumberFormat="1" applyFont="1" applyFill="1" applyAlignment="1">
      <alignment vertical="center"/>
    </xf>
    <xf numFmtId="166" fontId="0" fillId="2" borderId="0" xfId="2" applyFont="1" applyFill="1"/>
    <xf numFmtId="0" fontId="28" fillId="2" borderId="12" xfId="0" applyFont="1" applyFill="1" applyBorder="1"/>
    <xf numFmtId="176" fontId="28" fillId="2" borderId="12" xfId="1" applyNumberFormat="1" applyFont="1" applyFill="1" applyBorder="1"/>
    <xf numFmtId="0" fontId="28" fillId="2" borderId="28" xfId="0" applyFont="1" applyFill="1" applyBorder="1"/>
    <xf numFmtId="176" fontId="30" fillId="2" borderId="29" xfId="1" applyNumberFormat="1" applyFont="1" applyFill="1" applyBorder="1"/>
    <xf numFmtId="176" fontId="30" fillId="2" borderId="11" xfId="1" applyNumberFormat="1" applyFont="1" applyFill="1" applyBorder="1"/>
    <xf numFmtId="43" fontId="0" fillId="2" borderId="11" xfId="1" applyFont="1" applyFill="1" applyBorder="1"/>
    <xf numFmtId="167" fontId="29" fillId="2" borderId="11" xfId="19" applyNumberFormat="1" applyFont="1" applyFill="1" applyBorder="1"/>
    <xf numFmtId="170" fontId="0" fillId="2" borderId="0" xfId="3" applyNumberFormat="1" applyFont="1" applyFill="1"/>
    <xf numFmtId="0" fontId="10" fillId="2" borderId="11" xfId="0" applyFont="1" applyFill="1" applyBorder="1" applyAlignment="1">
      <alignment vertical="center"/>
    </xf>
    <xf numFmtId="167" fontId="0" fillId="2" borderId="0" xfId="0" applyNumberFormat="1" applyFill="1"/>
    <xf numFmtId="0" fontId="5" fillId="3" borderId="8" xfId="4" applyFont="1" applyFill="1" applyBorder="1" applyAlignment="1">
      <alignment horizontal="center" vertical="center"/>
    </xf>
    <xf numFmtId="0" fontId="5" fillId="3" borderId="9" xfId="4" applyFont="1" applyFill="1" applyBorder="1" applyAlignment="1">
      <alignment horizontal="center" vertical="center" wrapText="1"/>
    </xf>
    <xf numFmtId="167" fontId="5" fillId="3" borderId="9" xfId="2" applyNumberFormat="1" applyFont="1" applyFill="1" applyBorder="1" applyAlignment="1">
      <alignment horizontal="center" vertical="center" wrapText="1"/>
    </xf>
    <xf numFmtId="4" fontId="5" fillId="3" borderId="9" xfId="4" applyNumberFormat="1" applyFont="1" applyFill="1" applyBorder="1" applyAlignment="1">
      <alignment horizontal="center" vertical="center" wrapText="1"/>
    </xf>
    <xf numFmtId="167" fontId="5" fillId="3" borderId="10" xfId="2" applyNumberFormat="1" applyFont="1" applyFill="1" applyBorder="1" applyAlignment="1">
      <alignment horizontal="center" vertical="center" wrapText="1"/>
    </xf>
    <xf numFmtId="0" fontId="0" fillId="2" borderId="0" xfId="0" applyFill="1" applyAlignment="1">
      <alignment horizontal="left"/>
    </xf>
    <xf numFmtId="0" fontId="10" fillId="2" borderId="0" xfId="0" applyFont="1" applyFill="1"/>
    <xf numFmtId="0" fontId="7" fillId="2" borderId="0" xfId="0" applyFont="1" applyFill="1"/>
    <xf numFmtId="0" fontId="10" fillId="2" borderId="0" xfId="0" applyFont="1" applyFill="1" applyAlignment="1">
      <alignment horizontal="center"/>
    </xf>
    <xf numFmtId="167" fontId="10" fillId="2" borderId="0" xfId="19" applyNumberFormat="1" applyFont="1" applyFill="1"/>
    <xf numFmtId="41" fontId="10" fillId="2" borderId="0" xfId="0" applyNumberFormat="1" applyFont="1" applyFill="1"/>
    <xf numFmtId="0" fontId="10" fillId="2" borderId="0" xfId="0" applyFont="1" applyFill="1" applyAlignment="1">
      <alignment wrapText="1"/>
    </xf>
    <xf numFmtId="0" fontId="10" fillId="2" borderId="23" xfId="0" applyFont="1" applyFill="1" applyBorder="1" applyAlignment="1">
      <alignment vertical="center"/>
    </xf>
    <xf numFmtId="0" fontId="13" fillId="2" borderId="0" xfId="0" applyFont="1" applyFill="1" applyAlignment="1">
      <alignment horizontal="center" vertical="center"/>
    </xf>
    <xf numFmtId="0" fontId="10" fillId="2" borderId="0" xfId="0" applyFont="1" applyFill="1" applyAlignment="1">
      <alignment horizontal="center" vertical="center" wrapText="1"/>
    </xf>
    <xf numFmtId="0" fontId="0" fillId="0" borderId="0" xfId="0" applyAlignment="1">
      <alignment wrapText="1"/>
    </xf>
    <xf numFmtId="0" fontId="5" fillId="4" borderId="31" xfId="4" applyFont="1" applyFill="1" applyBorder="1" applyAlignment="1">
      <alignment horizontal="center" vertical="center"/>
    </xf>
    <xf numFmtId="0" fontId="5" fillId="4" borderId="32" xfId="4" applyFont="1" applyFill="1" applyBorder="1" applyAlignment="1">
      <alignment vertical="center"/>
    </xf>
    <xf numFmtId="0" fontId="3" fillId="4" borderId="32" xfId="4" applyFill="1" applyBorder="1" applyAlignment="1">
      <alignment vertical="center"/>
    </xf>
    <xf numFmtId="167" fontId="3" fillId="4" borderId="32" xfId="2" applyNumberFormat="1" applyFont="1" applyFill="1" applyBorder="1" applyAlignment="1">
      <alignment vertical="center"/>
    </xf>
    <xf numFmtId="3" fontId="6" fillId="4" borderId="32" xfId="4" applyNumberFormat="1" applyFont="1" applyFill="1" applyBorder="1" applyAlignment="1">
      <alignment vertical="center"/>
    </xf>
    <xf numFmtId="4" fontId="3" fillId="4" borderId="32" xfId="4" applyNumberFormat="1" applyFill="1" applyBorder="1" applyAlignment="1">
      <alignment vertical="center"/>
    </xf>
    <xf numFmtId="167" fontId="3" fillId="4" borderId="33" xfId="2" applyNumberFormat="1" applyFont="1" applyFill="1" applyBorder="1" applyAlignment="1">
      <alignment vertical="center"/>
    </xf>
    <xf numFmtId="0" fontId="7" fillId="5" borderId="8" xfId="4" applyFont="1" applyFill="1" applyBorder="1" applyAlignment="1">
      <alignment horizontal="center" vertical="center"/>
    </xf>
    <xf numFmtId="0" fontId="8" fillId="5" borderId="9" xfId="4" applyFont="1" applyFill="1" applyBorder="1" applyAlignment="1">
      <alignment vertical="center"/>
    </xf>
    <xf numFmtId="0" fontId="7" fillId="5" borderId="9" xfId="4" applyFont="1" applyFill="1" applyBorder="1" applyAlignment="1">
      <alignment vertical="center"/>
    </xf>
    <xf numFmtId="167" fontId="7" fillId="5" borderId="9" xfId="2" applyNumberFormat="1" applyFont="1" applyFill="1" applyBorder="1" applyAlignment="1">
      <alignment vertical="center"/>
    </xf>
    <xf numFmtId="4" fontId="7" fillId="5" borderId="9" xfId="4" applyNumberFormat="1" applyFont="1" applyFill="1" applyBorder="1" applyAlignment="1">
      <alignment vertical="center"/>
    </xf>
    <xf numFmtId="167" fontId="8" fillId="5" borderId="10" xfId="2" applyNumberFormat="1" applyFont="1" applyFill="1" applyBorder="1" applyAlignment="1">
      <alignment horizontal="center" vertical="center"/>
    </xf>
    <xf numFmtId="0" fontId="8" fillId="5" borderId="4" xfId="4" applyFont="1" applyFill="1" applyBorder="1" applyAlignment="1">
      <alignment horizontal="center" vertical="center"/>
    </xf>
    <xf numFmtId="0" fontId="8" fillId="2" borderId="0" xfId="4" applyFont="1" applyFill="1" applyAlignment="1">
      <alignment horizontal="left" vertical="center"/>
    </xf>
    <xf numFmtId="0" fontId="8" fillId="2" borderId="16" xfId="4" applyFont="1" applyFill="1" applyBorder="1" applyAlignment="1">
      <alignment horizontal="left" vertical="center"/>
    </xf>
    <xf numFmtId="167" fontId="13" fillId="2" borderId="12" xfId="2" applyNumberFormat="1" applyFont="1" applyFill="1" applyBorder="1" applyAlignment="1">
      <alignment vertical="center"/>
    </xf>
    <xf numFmtId="0" fontId="5" fillId="2" borderId="4" xfId="6" applyFont="1" applyFill="1" applyBorder="1" applyAlignment="1">
      <alignment horizontal="center" vertical="center"/>
    </xf>
    <xf numFmtId="0" fontId="8" fillId="0" borderId="14" xfId="0" applyFont="1" applyBorder="1" applyAlignment="1">
      <alignment horizontal="center" vertical="center" wrapText="1"/>
    </xf>
    <xf numFmtId="0" fontId="10" fillId="0" borderId="14" xfId="0" applyFont="1" applyBorder="1" applyAlignment="1">
      <alignment horizontal="justify" vertical="center" wrapText="1"/>
    </xf>
    <xf numFmtId="0" fontId="10" fillId="0" borderId="14" xfId="0" applyFont="1" applyBorder="1" applyAlignment="1">
      <alignment horizontal="center" vertical="center" wrapText="1"/>
    </xf>
    <xf numFmtId="0" fontId="10" fillId="0" borderId="34"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15" xfId="0" applyFont="1" applyBorder="1" applyAlignment="1">
      <alignment horizontal="center" vertical="center"/>
    </xf>
    <xf numFmtId="0" fontId="37" fillId="2" borderId="0" xfId="0" applyFont="1" applyFill="1"/>
    <xf numFmtId="3" fontId="10" fillId="0" borderId="14" xfId="0" applyNumberFormat="1" applyFont="1" applyBorder="1" applyAlignment="1">
      <alignment horizontal="center" vertical="center" wrapText="1"/>
    </xf>
    <xf numFmtId="167" fontId="13" fillId="2" borderId="14" xfId="19" applyNumberFormat="1" applyFont="1" applyFill="1" applyBorder="1" applyAlignment="1">
      <alignment vertical="center"/>
    </xf>
    <xf numFmtId="5" fontId="13" fillId="0" borderId="25" xfId="0" applyNumberFormat="1" applyFont="1" applyBorder="1" applyAlignment="1">
      <alignment horizontal="center" vertical="center"/>
    </xf>
    <xf numFmtId="0" fontId="22" fillId="2" borderId="0" xfId="14" applyFont="1" applyFill="1" applyAlignment="1">
      <alignment horizontal="left" wrapText="1"/>
    </xf>
    <xf numFmtId="0" fontId="23" fillId="2" borderId="0" xfId="10" applyFont="1" applyFill="1"/>
    <xf numFmtId="0" fontId="1" fillId="2" borderId="0" xfId="15" applyFill="1"/>
    <xf numFmtId="0" fontId="16" fillId="2" borderId="0" xfId="6" applyFont="1" applyFill="1"/>
    <xf numFmtId="171" fontId="16" fillId="2" borderId="0" xfId="6" applyNumberFormat="1" applyFont="1" applyFill="1"/>
    <xf numFmtId="0" fontId="7" fillId="2" borderId="0" xfId="14" applyFont="1" applyFill="1" applyAlignment="1">
      <alignment horizontal="left" vertical="center"/>
    </xf>
    <xf numFmtId="0" fontId="3" fillId="2" borderId="0" xfId="7" applyFill="1"/>
    <xf numFmtId="172" fontId="1" fillId="2" borderId="0" xfId="10" applyNumberFormat="1" applyFill="1" applyAlignment="1">
      <alignment vertical="center"/>
    </xf>
    <xf numFmtId="3" fontId="3" fillId="2" borderId="0" xfId="7" applyNumberFormat="1" applyFill="1"/>
    <xf numFmtId="175" fontId="0" fillId="2" borderId="0" xfId="2" applyNumberFormat="1" applyFont="1" applyFill="1"/>
    <xf numFmtId="166" fontId="1" fillId="2" borderId="0" xfId="2" applyFill="1" applyAlignment="1">
      <alignment vertical="center"/>
    </xf>
    <xf numFmtId="44" fontId="0" fillId="2" borderId="0" xfId="0" applyNumberFormat="1" applyFill="1"/>
    <xf numFmtId="0" fontId="7" fillId="2" borderId="0" xfId="4" applyFont="1" applyFill="1" applyAlignment="1">
      <alignment vertical="center"/>
    </xf>
    <xf numFmtId="3" fontId="12" fillId="2" borderId="0" xfId="4" applyNumberFormat="1" applyFont="1" applyFill="1" applyAlignment="1">
      <alignment vertical="center"/>
    </xf>
    <xf numFmtId="0" fontId="8" fillId="5" borderId="32" xfId="4" applyFont="1" applyFill="1" applyBorder="1" applyAlignment="1">
      <alignment vertical="center"/>
    </xf>
    <xf numFmtId="0" fontId="7" fillId="0" borderId="14" xfId="4" applyFont="1" applyBorder="1" applyAlignment="1">
      <alignment vertical="center" wrapText="1"/>
    </xf>
    <xf numFmtId="0" fontId="3" fillId="4" borderId="32" xfId="4" applyFill="1" applyBorder="1" applyAlignment="1">
      <alignment horizontal="center" vertical="center"/>
    </xf>
    <xf numFmtId="4" fontId="3" fillId="4" borderId="32" xfId="4" applyNumberFormat="1" applyFill="1" applyBorder="1" applyAlignment="1">
      <alignment horizontal="center" vertical="center"/>
    </xf>
    <xf numFmtId="0" fontId="7" fillId="5" borderId="32" xfId="4" applyFont="1" applyFill="1" applyBorder="1" applyAlignment="1">
      <alignment vertical="center"/>
    </xf>
    <xf numFmtId="169" fontId="7" fillId="5" borderId="32" xfId="4" applyNumberFormat="1" applyFont="1" applyFill="1" applyBorder="1" applyAlignment="1">
      <alignment vertical="center"/>
    </xf>
    <xf numFmtId="169" fontId="7" fillId="5" borderId="32" xfId="4" applyNumberFormat="1" applyFont="1" applyFill="1" applyBorder="1" applyAlignment="1">
      <alignment horizontal="center" vertical="center"/>
    </xf>
    <xf numFmtId="183" fontId="3" fillId="4" borderId="32" xfId="19" applyNumberFormat="1" applyFont="1" applyFill="1" applyBorder="1" applyAlignment="1">
      <alignment horizontal="center" vertical="center"/>
    </xf>
    <xf numFmtId="0" fontId="13" fillId="2" borderId="0" xfId="0" applyFont="1" applyFill="1" applyAlignment="1">
      <alignment horizontal="right" vertical="center" wrapText="1"/>
    </xf>
    <xf numFmtId="0" fontId="8" fillId="5" borderId="31" xfId="4" applyFont="1" applyFill="1" applyBorder="1" applyAlignment="1">
      <alignment horizontal="center" vertical="center"/>
    </xf>
    <xf numFmtId="167" fontId="3" fillId="4" borderId="33" xfId="4" applyNumberFormat="1" applyFill="1" applyBorder="1" applyAlignment="1">
      <alignment vertical="center"/>
    </xf>
    <xf numFmtId="0" fontId="7" fillId="2" borderId="22" xfId="4" applyFont="1" applyFill="1" applyBorder="1" applyAlignment="1">
      <alignment horizontal="center" vertical="center"/>
    </xf>
    <xf numFmtId="0" fontId="7" fillId="2" borderId="23" xfId="4" applyFont="1" applyFill="1" applyBorder="1" applyAlignment="1">
      <alignment horizontal="center" vertical="center"/>
    </xf>
    <xf numFmtId="167" fontId="7" fillId="2" borderId="23" xfId="18" applyNumberFormat="1" applyFont="1" applyFill="1" applyBorder="1" applyAlignment="1">
      <alignment horizontal="right" vertical="center"/>
    </xf>
    <xf numFmtId="167" fontId="7" fillId="2" borderId="23" xfId="4" applyNumberFormat="1" applyFont="1" applyFill="1" applyBorder="1" applyAlignment="1">
      <alignment horizontal="center" vertical="center"/>
    </xf>
    <xf numFmtId="167" fontId="13" fillId="2" borderId="18" xfId="0" applyNumberFormat="1" applyFont="1" applyFill="1" applyBorder="1" applyAlignment="1">
      <alignment vertical="center"/>
    </xf>
    <xf numFmtId="4" fontId="7" fillId="0" borderId="0" xfId="4" applyNumberFormat="1" applyFont="1" applyAlignment="1">
      <alignment vertical="center"/>
    </xf>
    <xf numFmtId="183" fontId="0" fillId="2" borderId="0" xfId="0" applyNumberFormat="1" applyFill="1"/>
    <xf numFmtId="0" fontId="45" fillId="14" borderId="0" xfId="0" applyFont="1" applyFill="1"/>
    <xf numFmtId="183" fontId="45" fillId="14" borderId="0" xfId="0" applyNumberFormat="1" applyFont="1" applyFill="1"/>
    <xf numFmtId="0" fontId="46" fillId="14" borderId="0" xfId="0" applyFont="1" applyFill="1"/>
    <xf numFmtId="183" fontId="46" fillId="14" borderId="0" xfId="0" applyNumberFormat="1" applyFont="1" applyFill="1"/>
    <xf numFmtId="167" fontId="0" fillId="2" borderId="0" xfId="19" applyNumberFormat="1" applyFont="1" applyFill="1" applyBorder="1" applyAlignment="1">
      <alignment horizontal="center"/>
    </xf>
    <xf numFmtId="4" fontId="5" fillId="4" borderId="9" xfId="4" applyNumberFormat="1" applyFont="1" applyFill="1" applyBorder="1" applyAlignment="1">
      <alignment horizontal="center" vertical="center"/>
    </xf>
    <xf numFmtId="3" fontId="3" fillId="4" borderId="10" xfId="4" applyNumberFormat="1" applyFill="1" applyBorder="1" applyAlignment="1">
      <alignment vertical="center"/>
    </xf>
    <xf numFmtId="0" fontId="7" fillId="5" borderId="31" xfId="4" applyFont="1" applyFill="1" applyBorder="1" applyAlignment="1">
      <alignment horizontal="center" vertical="center"/>
    </xf>
    <xf numFmtId="3" fontId="9" fillId="5" borderId="32" xfId="4" applyNumberFormat="1" applyFont="1" applyFill="1" applyBorder="1" applyAlignment="1">
      <alignment vertical="center"/>
    </xf>
    <xf numFmtId="4" fontId="7" fillId="5" borderId="32" xfId="4" applyNumberFormat="1" applyFont="1" applyFill="1" applyBorder="1" applyAlignment="1">
      <alignment vertical="center"/>
    </xf>
    <xf numFmtId="169" fontId="8" fillId="5" borderId="33" xfId="4" applyNumberFormat="1" applyFont="1" applyFill="1" applyBorder="1" applyAlignment="1">
      <alignment horizontal="center" vertical="center"/>
    </xf>
    <xf numFmtId="44" fontId="10" fillId="2" borderId="0" xfId="0" applyNumberFormat="1" applyFont="1" applyFill="1" applyAlignment="1">
      <alignment vertical="center"/>
    </xf>
    <xf numFmtId="4" fontId="10" fillId="2" borderId="0" xfId="0" applyNumberFormat="1" applyFont="1" applyFill="1" applyAlignment="1">
      <alignment vertical="center"/>
    </xf>
    <xf numFmtId="167" fontId="8" fillId="6" borderId="12" xfId="19" applyNumberFormat="1" applyFont="1" applyFill="1" applyBorder="1" applyAlignment="1">
      <alignment vertical="center"/>
    </xf>
    <xf numFmtId="167" fontId="8" fillId="2" borderId="11" xfId="19" applyNumberFormat="1" applyFont="1" applyFill="1" applyBorder="1" applyAlignment="1">
      <alignment vertical="center"/>
    </xf>
    <xf numFmtId="169" fontId="7" fillId="5" borderId="2" xfId="4" applyNumberFormat="1" applyFont="1" applyFill="1" applyBorder="1" applyAlignment="1">
      <alignment vertical="center"/>
    </xf>
    <xf numFmtId="169" fontId="7" fillId="5" borderId="3" xfId="4" applyNumberFormat="1" applyFont="1" applyFill="1" applyBorder="1" applyAlignment="1">
      <alignment vertical="center"/>
    </xf>
    <xf numFmtId="0" fontId="8" fillId="0" borderId="0" xfId="4" applyFont="1" applyAlignment="1">
      <alignment vertical="center"/>
    </xf>
    <xf numFmtId="0" fontId="7" fillId="0" borderId="0" xfId="4" applyFont="1" applyAlignment="1">
      <alignment vertical="center"/>
    </xf>
    <xf numFmtId="167" fontId="7" fillId="0" borderId="0" xfId="2" applyNumberFormat="1" applyFont="1" applyFill="1" applyBorder="1" applyAlignment="1">
      <alignment vertical="center"/>
    </xf>
    <xf numFmtId="3" fontId="12" fillId="0" borderId="0" xfId="4" applyNumberFormat="1" applyFont="1" applyAlignment="1">
      <alignment vertical="center"/>
    </xf>
    <xf numFmtId="167" fontId="8" fillId="0" borderId="11" xfId="2" applyNumberFormat="1" applyFont="1" applyFill="1" applyBorder="1" applyAlignment="1">
      <alignment vertical="center"/>
    </xf>
    <xf numFmtId="167" fontId="3" fillId="4" borderId="32" xfId="19" applyNumberFormat="1" applyFont="1" applyFill="1" applyBorder="1" applyAlignment="1">
      <alignment vertical="center"/>
    </xf>
    <xf numFmtId="3" fontId="6" fillId="4" borderId="32" xfId="4" applyNumberFormat="1" applyFont="1" applyFill="1" applyBorder="1" applyAlignment="1">
      <alignment horizontal="center" vertical="center"/>
    </xf>
    <xf numFmtId="3" fontId="3" fillId="4" borderId="33" xfId="4" applyNumberFormat="1" applyFill="1" applyBorder="1" applyAlignment="1">
      <alignment vertical="center"/>
    </xf>
    <xf numFmtId="176" fontId="30" fillId="2" borderId="29" xfId="1" applyNumberFormat="1" applyFont="1" applyFill="1" applyBorder="1" applyAlignment="1">
      <alignment horizontal="left"/>
    </xf>
    <xf numFmtId="176" fontId="30" fillId="2" borderId="11" xfId="1" applyNumberFormat="1" applyFont="1" applyFill="1" applyBorder="1" applyAlignment="1">
      <alignment horizontal="left"/>
    </xf>
    <xf numFmtId="43" fontId="0" fillId="2" borderId="11" xfId="1" applyFont="1" applyFill="1" applyBorder="1" applyAlignment="1">
      <alignment horizontal="left"/>
    </xf>
    <xf numFmtId="167" fontId="29" fillId="2" borderId="11" xfId="19" applyNumberFormat="1" applyFont="1" applyFill="1" applyBorder="1" applyAlignment="1">
      <alignment horizontal="left"/>
    </xf>
    <xf numFmtId="176" fontId="28" fillId="2" borderId="12" xfId="1" applyNumberFormat="1" applyFont="1" applyFill="1" applyBorder="1" applyAlignment="1">
      <alignment horizontal="left"/>
    </xf>
    <xf numFmtId="175" fontId="13" fillId="0" borderId="32" xfId="144" applyNumberFormat="1" applyFont="1" applyBorder="1" applyAlignment="1">
      <alignment horizontal="center" wrapText="1"/>
    </xf>
    <xf numFmtId="175" fontId="13" fillId="0" borderId="3" xfId="144" applyNumberFormat="1" applyFont="1" applyBorder="1" applyAlignment="1">
      <alignment horizontal="center" vertical="center" wrapText="1"/>
    </xf>
    <xf numFmtId="175" fontId="13" fillId="0" borderId="25" xfId="144" applyNumberFormat="1" applyFont="1" applyBorder="1" applyAlignment="1">
      <alignment horizontal="center" vertical="center"/>
    </xf>
    <xf numFmtId="175" fontId="44" fillId="0" borderId="12" xfId="144" applyNumberFormat="1" applyFont="1" applyBorder="1"/>
    <xf numFmtId="175" fontId="10" fillId="2" borderId="0" xfId="144" applyNumberFormat="1" applyFont="1" applyFill="1"/>
    <xf numFmtId="5" fontId="0" fillId="2" borderId="0" xfId="0" applyNumberFormat="1" applyFill="1"/>
    <xf numFmtId="3" fontId="13" fillId="0" borderId="14" xfId="0" applyNumberFormat="1" applyFont="1" applyBorder="1" applyAlignment="1">
      <alignment horizontal="center" vertical="center"/>
    </xf>
    <xf numFmtId="0" fontId="13" fillId="2" borderId="0" xfId="0" applyFont="1" applyFill="1"/>
    <xf numFmtId="0" fontId="0" fillId="2" borderId="0" xfId="0" applyFill="1" applyAlignment="1">
      <alignment horizontal="center"/>
    </xf>
    <xf numFmtId="4" fontId="0" fillId="2" borderId="0" xfId="0" applyNumberFormat="1" applyFill="1" applyAlignment="1">
      <alignment horizontal="center"/>
    </xf>
    <xf numFmtId="168" fontId="0" fillId="2" borderId="0" xfId="3" applyNumberFormat="1" applyFont="1" applyFill="1" applyAlignment="1">
      <alignment horizontal="center"/>
    </xf>
    <xf numFmtId="0" fontId="8" fillId="0" borderId="0" xfId="4" applyFont="1" applyAlignment="1">
      <alignment horizontal="center" vertical="center"/>
    </xf>
    <xf numFmtId="3" fontId="8" fillId="4" borderId="10" xfId="4" applyNumberFormat="1" applyFont="1" applyFill="1" applyBorder="1" applyAlignment="1">
      <alignment horizontal="center" vertical="center"/>
    </xf>
    <xf numFmtId="167" fontId="8" fillId="2" borderId="12" xfId="59" applyNumberFormat="1" applyFont="1" applyFill="1" applyBorder="1" applyAlignment="1">
      <alignment horizontal="right" vertical="center"/>
    </xf>
    <xf numFmtId="175" fontId="8" fillId="6" borderId="18" xfId="59" applyNumberFormat="1" applyFont="1" applyFill="1" applyBorder="1" applyAlignment="1">
      <alignment vertical="center"/>
    </xf>
    <xf numFmtId="0" fontId="7" fillId="2" borderId="19" xfId="4" applyFont="1" applyFill="1" applyBorder="1" applyAlignment="1">
      <alignment horizontal="center" vertical="center"/>
    </xf>
    <xf numFmtId="0" fontId="8" fillId="2" borderId="20" xfId="4" applyFont="1" applyFill="1" applyBorder="1" applyAlignment="1">
      <alignment vertical="center" wrapText="1"/>
    </xf>
    <xf numFmtId="0" fontId="8" fillId="2" borderId="20" xfId="4" applyFont="1" applyFill="1" applyBorder="1" applyAlignment="1">
      <alignment vertical="center"/>
    </xf>
    <xf numFmtId="0" fontId="8" fillId="2" borderId="20" xfId="4" applyFont="1" applyFill="1" applyBorder="1" applyAlignment="1">
      <alignment horizontal="center" vertical="center"/>
    </xf>
    <xf numFmtId="167" fontId="8" fillId="2" borderId="20" xfId="19" applyNumberFormat="1" applyFont="1" applyFill="1" applyBorder="1" applyAlignment="1">
      <alignment horizontal="center" vertical="center"/>
    </xf>
    <xf numFmtId="4" fontId="7" fillId="2" borderId="20" xfId="4" applyNumberFormat="1" applyFont="1" applyFill="1" applyBorder="1" applyAlignment="1">
      <alignment vertical="center"/>
    </xf>
    <xf numFmtId="167" fontId="8" fillId="2" borderId="21" xfId="19" applyNumberFormat="1" applyFont="1" applyFill="1" applyBorder="1" applyAlignment="1">
      <alignment vertical="center"/>
    </xf>
    <xf numFmtId="4" fontId="0" fillId="2" borderId="0" xfId="0" applyNumberFormat="1" applyFill="1"/>
    <xf numFmtId="167" fontId="0" fillId="2" borderId="0" xfId="19" applyNumberFormat="1" applyFont="1" applyFill="1"/>
    <xf numFmtId="167" fontId="8" fillId="16" borderId="12" xfId="19" applyNumberFormat="1" applyFont="1" applyFill="1" applyBorder="1" applyAlignment="1">
      <alignment vertical="center"/>
    </xf>
    <xf numFmtId="0" fontId="27" fillId="16" borderId="0" xfId="0" applyFont="1" applyFill="1"/>
    <xf numFmtId="10" fontId="27" fillId="16" borderId="0" xfId="0" applyNumberFormat="1" applyFont="1" applyFill="1"/>
    <xf numFmtId="170" fontId="10" fillId="0" borderId="18" xfId="0" applyNumberFormat="1" applyFont="1" applyBorder="1" applyAlignment="1">
      <alignment horizontal="center" vertical="center"/>
    </xf>
    <xf numFmtId="170" fontId="10" fillId="0" borderId="12" xfId="0" applyNumberFormat="1" applyFont="1" applyBorder="1" applyAlignment="1">
      <alignment horizontal="center" vertical="center"/>
    </xf>
    <xf numFmtId="167" fontId="8" fillId="0" borderId="12" xfId="2" applyNumberFormat="1" applyFont="1" applyFill="1" applyBorder="1" applyAlignment="1">
      <alignment horizontal="right" vertical="center"/>
    </xf>
    <xf numFmtId="167" fontId="8" fillId="0" borderId="12" xfId="2" applyNumberFormat="1" applyFont="1" applyFill="1" applyBorder="1" applyAlignment="1">
      <alignment vertical="center"/>
    </xf>
    <xf numFmtId="0" fontId="7" fillId="0" borderId="8" xfId="4" applyFont="1" applyBorder="1" applyAlignment="1">
      <alignment horizontal="center" vertical="center"/>
    </xf>
    <xf numFmtId="3" fontId="5" fillId="22" borderId="62" xfId="0" applyNumberFormat="1" applyFont="1" applyFill="1" applyBorder="1" applyAlignment="1">
      <alignment horizontal="center" vertical="center" wrapText="1"/>
    </xf>
    <xf numFmtId="44" fontId="0" fillId="0" borderId="0" xfId="0" applyNumberFormat="1"/>
    <xf numFmtId="0" fontId="67" fillId="19" borderId="42" xfId="0" applyFont="1" applyFill="1" applyBorder="1" applyAlignment="1">
      <alignment horizontal="left"/>
    </xf>
    <xf numFmtId="0" fontId="0" fillId="2" borderId="0" xfId="0" applyFill="1" applyAlignment="1">
      <alignment vertical="center" wrapText="1"/>
    </xf>
    <xf numFmtId="169" fontId="10" fillId="2" borderId="0" xfId="0" applyNumberFormat="1" applyFont="1" applyFill="1" applyAlignment="1">
      <alignment vertical="center"/>
    </xf>
    <xf numFmtId="166" fontId="10" fillId="2" borderId="0" xfId="2" applyFont="1" applyFill="1" applyAlignment="1">
      <alignment vertical="center"/>
    </xf>
    <xf numFmtId="167" fontId="7" fillId="0" borderId="25" xfId="2" applyNumberFormat="1" applyFont="1" applyFill="1" applyBorder="1" applyAlignment="1">
      <alignment horizontal="center" vertical="center"/>
    </xf>
    <xf numFmtId="0" fontId="0" fillId="0" borderId="0" xfId="0" applyAlignment="1">
      <alignment horizontal="center"/>
    </xf>
    <xf numFmtId="0" fontId="8" fillId="5" borderId="19" xfId="4" applyFont="1" applyFill="1" applyBorder="1" applyAlignment="1">
      <alignment horizontal="center" vertical="center"/>
    </xf>
    <xf numFmtId="0" fontId="18" fillId="19" borderId="0" xfId="0" applyFont="1" applyFill="1" applyAlignment="1">
      <alignment vertical="center"/>
    </xf>
    <xf numFmtId="0" fontId="8" fillId="2" borderId="22" xfId="4" applyFont="1" applyFill="1" applyBorder="1" applyAlignment="1">
      <alignment horizontal="center" vertical="center" wrapText="1"/>
    </xf>
    <xf numFmtId="171" fontId="16" fillId="0" borderId="11" xfId="6" applyNumberFormat="1" applyFont="1" applyBorder="1" applyAlignment="1">
      <alignment horizontal="center"/>
    </xf>
    <xf numFmtId="0" fontId="7" fillId="4" borderId="8" xfId="4" applyFont="1" applyFill="1" applyBorder="1" applyAlignment="1">
      <alignment horizontal="center" vertical="center"/>
    </xf>
    <xf numFmtId="166" fontId="0" fillId="0" borderId="0" xfId="2" applyFont="1"/>
    <xf numFmtId="0" fontId="7" fillId="0" borderId="31" xfId="4" applyFont="1" applyBorder="1" applyAlignment="1">
      <alignment horizontal="center" vertical="center"/>
    </xf>
    <xf numFmtId="167" fontId="7" fillId="0" borderId="14" xfId="2" applyNumberFormat="1" applyFont="1" applyFill="1" applyBorder="1" applyAlignment="1">
      <alignment horizontal="center" vertical="center" wrapText="1"/>
    </xf>
    <xf numFmtId="0" fontId="8" fillId="0" borderId="0" xfId="4" applyFont="1" applyAlignment="1">
      <alignment horizontal="center" vertical="center" wrapText="1"/>
    </xf>
    <xf numFmtId="169" fontId="7" fillId="2" borderId="14" xfId="4" applyNumberFormat="1" applyFont="1" applyFill="1" applyBorder="1" applyAlignment="1">
      <alignment horizontal="right" vertical="center"/>
    </xf>
    <xf numFmtId="0" fontId="21" fillId="19" borderId="42" xfId="0" applyFont="1" applyFill="1" applyBorder="1" applyAlignment="1">
      <alignment horizontal="center"/>
    </xf>
    <xf numFmtId="0" fontId="18" fillId="19" borderId="0" xfId="0" applyFont="1" applyFill="1" applyAlignment="1">
      <alignment horizontal="center" vertical="center"/>
    </xf>
    <xf numFmtId="0" fontId="7" fillId="19" borderId="42" xfId="0" applyFont="1" applyFill="1" applyBorder="1" applyAlignment="1">
      <alignment horizontal="center" vertical="center"/>
    </xf>
    <xf numFmtId="0" fontId="27" fillId="0" borderId="2" xfId="0" applyFont="1" applyBorder="1" applyAlignment="1">
      <alignment horizontal="center"/>
    </xf>
    <xf numFmtId="188" fontId="0" fillId="2" borderId="0" xfId="0" applyNumberFormat="1" applyFill="1"/>
    <xf numFmtId="9" fontId="7" fillId="0" borderId="14" xfId="5" applyFont="1" applyBorder="1" applyAlignment="1">
      <alignment horizontal="center" vertical="center"/>
    </xf>
    <xf numFmtId="4" fontId="3" fillId="4" borderId="9" xfId="4" applyNumberFormat="1" applyFill="1" applyBorder="1" applyAlignment="1">
      <alignment horizontal="center" vertical="center"/>
    </xf>
    <xf numFmtId="183" fontId="0" fillId="0" borderId="0" xfId="0" applyNumberFormat="1" applyAlignment="1">
      <alignment horizontal="center" vertical="center"/>
    </xf>
    <xf numFmtId="183" fontId="0" fillId="0" borderId="0" xfId="0" applyNumberFormat="1"/>
    <xf numFmtId="9" fontId="10" fillId="2" borderId="0" xfId="3" applyFont="1" applyFill="1" applyAlignment="1">
      <alignment vertical="center"/>
    </xf>
    <xf numFmtId="167" fontId="8" fillId="19" borderId="42" xfId="0" applyNumberFormat="1" applyFont="1" applyFill="1" applyBorder="1" applyAlignment="1">
      <alignment horizontal="right" vertical="center"/>
    </xf>
    <xf numFmtId="167" fontId="68" fillId="23" borderId="12" xfId="2" applyNumberFormat="1" applyFont="1" applyFill="1" applyBorder="1" applyAlignment="1">
      <alignment horizontal="right" vertical="center"/>
    </xf>
    <xf numFmtId="167" fontId="7" fillId="5" borderId="32" xfId="2" applyNumberFormat="1" applyFont="1" applyFill="1" applyBorder="1" applyAlignment="1">
      <alignment vertical="center"/>
    </xf>
    <xf numFmtId="0" fontId="5" fillId="3" borderId="40" xfId="4" applyFont="1" applyFill="1" applyBorder="1" applyAlignment="1">
      <alignment horizontal="center" vertical="center" wrapText="1"/>
    </xf>
    <xf numFmtId="167" fontId="8" fillId="5" borderId="33" xfId="2" applyNumberFormat="1" applyFont="1" applyFill="1" applyBorder="1" applyAlignment="1">
      <alignment horizontal="center" vertical="center"/>
    </xf>
    <xf numFmtId="0" fontId="21" fillId="19" borderId="0" xfId="0" applyFont="1" applyFill="1"/>
    <xf numFmtId="3" fontId="5" fillId="22" borderId="60" xfId="0" applyNumberFormat="1" applyFont="1" applyFill="1" applyBorder="1" applyAlignment="1">
      <alignment horizontal="center" vertical="center" wrapText="1"/>
    </xf>
    <xf numFmtId="0" fontId="8" fillId="2" borderId="23" xfId="4" applyFont="1" applyFill="1" applyBorder="1" applyAlignment="1">
      <alignment horizontal="center" vertical="center" wrapText="1"/>
    </xf>
    <xf numFmtId="0" fontId="8" fillId="19" borderId="52" xfId="0" applyFont="1" applyFill="1" applyBorder="1" applyAlignment="1">
      <alignment horizontal="center" vertical="center"/>
    </xf>
    <xf numFmtId="0" fontId="5" fillId="22" borderId="60" xfId="0" applyFont="1" applyFill="1" applyBorder="1" applyAlignment="1">
      <alignment horizontal="center" vertical="center"/>
    </xf>
    <xf numFmtId="167" fontId="21" fillId="19" borderId="42" xfId="0" applyNumberFormat="1" applyFont="1" applyFill="1" applyBorder="1" applyAlignment="1">
      <alignment horizontal="left" vertical="center"/>
    </xf>
    <xf numFmtId="0" fontId="21" fillId="19" borderId="42" xfId="0" applyFont="1" applyFill="1" applyBorder="1"/>
    <xf numFmtId="167" fontId="68" fillId="0" borderId="11" xfId="2" applyNumberFormat="1" applyFont="1" applyFill="1" applyBorder="1" applyAlignment="1">
      <alignment horizontal="right" vertical="center"/>
    </xf>
    <xf numFmtId="0" fontId="0" fillId="0" borderId="11" xfId="0" applyBorder="1"/>
    <xf numFmtId="44" fontId="21" fillId="19" borderId="0" xfId="0" applyNumberFormat="1" applyFont="1" applyFill="1"/>
    <xf numFmtId="0" fontId="5" fillId="22" borderId="59" xfId="0" applyFont="1" applyFill="1" applyBorder="1" applyAlignment="1">
      <alignment horizontal="center" vertical="center"/>
    </xf>
    <xf numFmtId="0" fontId="27" fillId="0" borderId="2" xfId="0" applyFont="1" applyBorder="1"/>
    <xf numFmtId="175" fontId="0" fillId="0" borderId="0" xfId="0" applyNumberFormat="1" applyAlignment="1">
      <alignment horizontal="center"/>
    </xf>
    <xf numFmtId="170" fontId="21" fillId="19" borderId="0" xfId="0" applyNumberFormat="1" applyFont="1" applyFill="1"/>
    <xf numFmtId="0" fontId="5" fillId="22" borderId="60" xfId="0" applyFont="1" applyFill="1" applyBorder="1" applyAlignment="1">
      <alignment horizontal="center" vertical="center" wrapText="1"/>
    </xf>
    <xf numFmtId="0" fontId="21" fillId="19" borderId="42" xfId="0" applyFont="1" applyFill="1" applyBorder="1" applyAlignment="1">
      <alignment horizontal="left"/>
    </xf>
    <xf numFmtId="167" fontId="8" fillId="5" borderId="12" xfId="59" applyNumberFormat="1" applyFont="1" applyFill="1" applyBorder="1" applyAlignment="1">
      <alignment horizontal="center" vertical="center"/>
    </xf>
    <xf numFmtId="167" fontId="13" fillId="5" borderId="12" xfId="2" applyNumberFormat="1" applyFont="1" applyFill="1" applyBorder="1" applyAlignment="1">
      <alignment horizontal="right" vertical="center"/>
    </xf>
    <xf numFmtId="3" fontId="5" fillId="22" borderId="61" xfId="0" applyNumberFormat="1" applyFont="1" applyFill="1" applyBorder="1" applyAlignment="1">
      <alignment horizontal="center" vertical="center" wrapText="1"/>
    </xf>
    <xf numFmtId="167" fontId="8" fillId="2" borderId="24" xfId="2" applyNumberFormat="1" applyFont="1" applyFill="1" applyBorder="1" applyAlignment="1">
      <alignment horizontal="right" vertical="center"/>
    </xf>
    <xf numFmtId="0" fontId="67" fillId="19" borderId="42" xfId="0" applyFont="1" applyFill="1" applyBorder="1" applyAlignment="1">
      <alignment horizontal="left" vertical="center"/>
    </xf>
    <xf numFmtId="175" fontId="0" fillId="0" borderId="0" xfId="19" applyNumberFormat="1" applyFont="1" applyBorder="1" applyAlignment="1">
      <alignment horizontal="center"/>
    </xf>
    <xf numFmtId="0" fontId="68" fillId="0" borderId="23" xfId="4" applyFont="1" applyBorder="1" applyAlignment="1">
      <alignment horizontal="center" vertical="center" wrapText="1"/>
    </xf>
    <xf numFmtId="0" fontId="68" fillId="0" borderId="22" xfId="4" applyFont="1" applyBorder="1" applyAlignment="1">
      <alignment horizontal="center" vertical="center" wrapText="1"/>
    </xf>
    <xf numFmtId="44" fontId="0" fillId="0" borderId="11" xfId="19" applyFont="1" applyBorder="1"/>
    <xf numFmtId="0" fontId="5" fillId="3" borderId="40" xfId="4" applyFont="1" applyFill="1" applyBorder="1" applyAlignment="1">
      <alignment horizontal="left" vertical="center"/>
    </xf>
    <xf numFmtId="0" fontId="0" fillId="0" borderId="24" xfId="0" applyBorder="1"/>
    <xf numFmtId="0" fontId="27" fillId="0" borderId="3" xfId="0" applyFont="1" applyBorder="1" applyAlignment="1">
      <alignment horizontal="center"/>
    </xf>
    <xf numFmtId="175" fontId="27" fillId="24" borderId="6" xfId="0" applyNumberFormat="1" applyFont="1" applyFill="1" applyBorder="1"/>
    <xf numFmtId="44" fontId="0" fillId="0" borderId="0" xfId="19" applyFont="1" applyBorder="1"/>
    <xf numFmtId="0" fontId="5" fillId="3" borderId="30" xfId="4" applyFont="1" applyFill="1" applyBorder="1" applyAlignment="1">
      <alignment horizontal="center" vertical="center"/>
    </xf>
    <xf numFmtId="0" fontId="0" fillId="2" borderId="0" xfId="0" applyFill="1" applyAlignment="1">
      <alignment wrapText="1"/>
    </xf>
    <xf numFmtId="0" fontId="5" fillId="4" borderId="42" xfId="4" applyFont="1" applyFill="1" applyBorder="1" applyAlignment="1">
      <alignment horizontal="center" vertical="center"/>
    </xf>
    <xf numFmtId="175" fontId="10" fillId="2" borderId="42" xfId="2" applyNumberFormat="1" applyFont="1" applyFill="1" applyBorder="1" applyAlignment="1">
      <alignment horizontal="left" vertical="center"/>
    </xf>
    <xf numFmtId="175" fontId="10" fillId="0" borderId="42" xfId="2" applyNumberFormat="1" applyFont="1" applyBorder="1" applyAlignment="1">
      <alignment horizontal="left" vertical="center"/>
    </xf>
    <xf numFmtId="166" fontId="0" fillId="2" borderId="0" xfId="2" applyFont="1" applyFill="1" applyAlignment="1">
      <alignment wrapText="1"/>
    </xf>
    <xf numFmtId="166" fontId="2" fillId="2" borderId="0" xfId="2" applyFont="1" applyFill="1"/>
    <xf numFmtId="10" fontId="0" fillId="2" borderId="0" xfId="3" applyNumberFormat="1" applyFont="1" applyFill="1"/>
    <xf numFmtId="3" fontId="9" fillId="15" borderId="42" xfId="4" applyNumberFormat="1" applyFont="1" applyFill="1" applyBorder="1" applyAlignment="1">
      <alignment vertical="center"/>
    </xf>
    <xf numFmtId="167" fontId="7" fillId="0" borderId="42" xfId="19" applyNumberFormat="1" applyFont="1" applyFill="1" applyBorder="1" applyAlignment="1">
      <alignment horizontal="center" vertical="center"/>
    </xf>
    <xf numFmtId="167" fontId="7" fillId="0" borderId="42" xfId="19" applyNumberFormat="1" applyFont="1" applyFill="1" applyBorder="1" applyAlignment="1">
      <alignment horizontal="right" vertical="center"/>
    </xf>
    <xf numFmtId="169" fontId="7" fillId="0" borderId="42" xfId="4" applyNumberFormat="1" applyFont="1" applyBorder="1" applyAlignment="1">
      <alignment horizontal="center" vertical="center"/>
    </xf>
    <xf numFmtId="3" fontId="5" fillId="3" borderId="60" xfId="4" applyNumberFormat="1" applyFont="1" applyFill="1" applyBorder="1" applyAlignment="1">
      <alignment horizontal="center" vertical="center" wrapText="1"/>
    </xf>
    <xf numFmtId="0" fontId="5" fillId="3" borderId="60" xfId="4" applyFont="1" applyFill="1" applyBorder="1" applyAlignment="1">
      <alignment horizontal="center" vertical="center" wrapText="1"/>
    </xf>
    <xf numFmtId="167" fontId="7" fillId="2" borderId="58" xfId="18" applyNumberFormat="1" applyFont="1" applyFill="1" applyBorder="1" applyAlignment="1">
      <alignment horizontal="right" vertical="center"/>
    </xf>
    <xf numFmtId="0" fontId="8" fillId="25" borderId="19" xfId="4" applyFont="1" applyFill="1" applyBorder="1" applyAlignment="1">
      <alignment horizontal="center" vertical="center"/>
    </xf>
    <xf numFmtId="169" fontId="60" fillId="0" borderId="42" xfId="0" applyNumberFormat="1" applyFont="1" applyBorder="1" applyAlignment="1">
      <alignment horizontal="center" vertical="center"/>
    </xf>
    <xf numFmtId="0" fontId="4" fillId="2" borderId="4" xfId="7" applyFont="1" applyFill="1" applyBorder="1" applyAlignment="1">
      <alignment horizontal="center" vertical="center" wrapText="1"/>
    </xf>
    <xf numFmtId="0" fontId="4" fillId="2" borderId="42" xfId="7" applyFont="1" applyFill="1" applyBorder="1" applyAlignment="1">
      <alignment horizontal="center" vertical="center" wrapText="1"/>
    </xf>
    <xf numFmtId="166" fontId="2" fillId="24" borderId="0" xfId="2" applyFont="1" applyFill="1"/>
    <xf numFmtId="166" fontId="0" fillId="2" borderId="0" xfId="2" applyFont="1" applyFill="1" applyAlignment="1">
      <alignment horizontal="center"/>
    </xf>
    <xf numFmtId="166" fontId="0" fillId="0" borderId="0" xfId="2" applyFont="1" applyFill="1"/>
    <xf numFmtId="166" fontId="0" fillId="2" borderId="0" xfId="2" applyFont="1" applyFill="1" applyAlignment="1">
      <alignment horizontal="center" vertical="center"/>
    </xf>
    <xf numFmtId="166" fontId="0" fillId="2" borderId="0" xfId="2" applyFont="1" applyFill="1" applyAlignment="1">
      <alignment vertical="center"/>
    </xf>
    <xf numFmtId="0" fontId="27" fillId="2" borderId="0" xfId="0" applyFont="1" applyFill="1"/>
    <xf numFmtId="169" fontId="27" fillId="2" borderId="0" xfId="0" applyNumberFormat="1" applyFont="1" applyFill="1" applyAlignment="1">
      <alignment horizontal="center"/>
    </xf>
    <xf numFmtId="0" fontId="27" fillId="26" borderId="42" xfId="0" applyFont="1" applyFill="1" applyBorder="1" applyAlignment="1">
      <alignment horizontal="center" vertical="center" wrapText="1"/>
    </xf>
    <xf numFmtId="186" fontId="0" fillId="2" borderId="0" xfId="0" applyNumberFormat="1" applyFill="1"/>
    <xf numFmtId="0" fontId="3" fillId="0" borderId="42" xfId="0" applyFont="1" applyBorder="1" applyAlignment="1" applyProtection="1">
      <alignment horizontal="left" vertical="center" wrapText="1"/>
      <protection locked="0"/>
    </xf>
    <xf numFmtId="2" fontId="60" fillId="0" borderId="42" xfId="0" applyNumberFormat="1" applyFont="1" applyBorder="1" applyAlignment="1">
      <alignment horizontal="center" vertical="center"/>
    </xf>
    <xf numFmtId="2" fontId="60" fillId="0" borderId="42" xfId="3" applyNumberFormat="1" applyFont="1" applyBorder="1" applyAlignment="1">
      <alignment horizontal="center" vertical="center"/>
    </xf>
    <xf numFmtId="0" fontId="3" fillId="2" borderId="42" xfId="0" applyFont="1" applyFill="1" applyBorder="1" applyAlignment="1" applyProtection="1">
      <alignment vertical="center" wrapText="1"/>
      <protection locked="0"/>
    </xf>
    <xf numFmtId="0" fontId="3" fillId="0" borderId="42" xfId="0" applyFont="1" applyBorder="1" applyAlignment="1" applyProtection="1">
      <alignment horizontal="center" vertical="center" wrapText="1"/>
      <protection locked="0"/>
    </xf>
    <xf numFmtId="2" fontId="60" fillId="17" borderId="42" xfId="0" applyNumberFormat="1" applyFont="1" applyFill="1" applyBorder="1" applyAlignment="1">
      <alignment horizontal="center" vertical="center"/>
    </xf>
    <xf numFmtId="169" fontId="60" fillId="17" borderId="42" xfId="0" applyNumberFormat="1" applyFont="1" applyFill="1" applyBorder="1" applyAlignment="1">
      <alignment horizontal="center" vertical="center"/>
    </xf>
    <xf numFmtId="2" fontId="60" fillId="17" borderId="42" xfId="3" applyNumberFormat="1" applyFont="1" applyFill="1" applyBorder="1" applyAlignment="1">
      <alignment horizontal="center" vertical="center"/>
    </xf>
    <xf numFmtId="0" fontId="3" fillId="17" borderId="42" xfId="0" applyFont="1" applyFill="1" applyBorder="1" applyAlignment="1" applyProtection="1">
      <alignment vertical="center" wrapText="1"/>
      <protection locked="0"/>
    </xf>
    <xf numFmtId="0" fontId="3" fillId="17" borderId="42" xfId="0" applyFont="1" applyFill="1" applyBorder="1" applyAlignment="1" applyProtection="1">
      <alignment horizontal="center" vertical="center" wrapText="1"/>
      <protection locked="0"/>
    </xf>
    <xf numFmtId="0" fontId="3" fillId="2" borderId="42" xfId="0" applyFont="1" applyFill="1" applyBorder="1" applyAlignment="1" applyProtection="1">
      <alignment horizontal="center" vertical="center" wrapText="1"/>
      <protection locked="0"/>
    </xf>
    <xf numFmtId="0" fontId="0" fillId="2" borderId="0" xfId="0" applyFill="1" applyAlignment="1">
      <alignment vertical="center"/>
    </xf>
    <xf numFmtId="49" fontId="3" fillId="2" borderId="42" xfId="0" applyNumberFormat="1" applyFont="1" applyFill="1" applyBorder="1" applyAlignment="1" applyProtection="1">
      <alignment horizontal="center" vertical="center" wrapText="1"/>
      <protection locked="0"/>
    </xf>
    <xf numFmtId="0" fontId="71" fillId="2" borderId="0" xfId="0" applyFont="1" applyFill="1" applyAlignment="1">
      <alignment vertical="center"/>
    </xf>
    <xf numFmtId="0" fontId="60" fillId="2" borderId="42" xfId="0" applyFont="1" applyFill="1" applyBorder="1" applyAlignment="1">
      <alignment horizontal="center" vertical="center" wrapText="1"/>
    </xf>
    <xf numFmtId="44" fontId="0" fillId="2" borderId="0" xfId="525" applyFont="1" applyFill="1" applyAlignment="1">
      <alignment horizontal="center"/>
    </xf>
    <xf numFmtId="166" fontId="0" fillId="27" borderId="0" xfId="2" applyFont="1" applyFill="1"/>
    <xf numFmtId="166" fontId="2" fillId="24" borderId="0" xfId="2" applyFont="1" applyFill="1" applyAlignment="1">
      <alignment vertical="center"/>
    </xf>
    <xf numFmtId="44" fontId="0" fillId="24" borderId="0" xfId="0" applyNumberFormat="1" applyFill="1"/>
    <xf numFmtId="4" fontId="0" fillId="27" borderId="0" xfId="0" applyNumberFormat="1" applyFill="1"/>
    <xf numFmtId="0" fontId="73" fillId="23" borderId="42" xfId="6" applyFont="1" applyFill="1" applyBorder="1" applyAlignment="1">
      <alignment horizontal="justify" vertical="center"/>
    </xf>
    <xf numFmtId="0" fontId="5" fillId="7" borderId="42" xfId="6" applyFont="1" applyFill="1" applyBorder="1" applyAlignment="1">
      <alignment horizontal="justify" vertical="center"/>
    </xf>
    <xf numFmtId="171" fontId="3" fillId="7" borderId="66" xfId="12" applyNumberFormat="1" applyFont="1" applyFill="1" applyBorder="1" applyAlignment="1">
      <alignment horizontal="center"/>
    </xf>
    <xf numFmtId="49" fontId="3" fillId="0" borderId="42" xfId="6" applyNumberFormat="1" applyBorder="1" applyAlignment="1">
      <alignment horizontal="justify" vertical="center" wrapText="1"/>
    </xf>
    <xf numFmtId="0" fontId="3" fillId="0" borderId="42" xfId="6" applyBorder="1" applyAlignment="1">
      <alignment horizontal="justify" vertical="center" wrapText="1"/>
    </xf>
    <xf numFmtId="10" fontId="3" fillId="2" borderId="66" xfId="12" applyNumberFormat="1" applyFont="1" applyFill="1" applyBorder="1" applyAlignment="1">
      <alignment horizontal="center" vertical="center"/>
    </xf>
    <xf numFmtId="0" fontId="3" fillId="0" borderId="42" xfId="6" applyBorder="1" applyAlignment="1">
      <alignment horizontal="justify" vertical="center"/>
    </xf>
    <xf numFmtId="10" fontId="3" fillId="0" borderId="66" xfId="12" applyNumberFormat="1" applyFont="1" applyFill="1" applyBorder="1" applyAlignment="1">
      <alignment horizontal="center" vertical="center"/>
    </xf>
    <xf numFmtId="0" fontId="73" fillId="23" borderId="42" xfId="6" applyFont="1" applyFill="1" applyBorder="1" applyAlignment="1">
      <alignment horizontal="justify" vertical="center" wrapText="1"/>
    </xf>
    <xf numFmtId="0" fontId="52" fillId="23" borderId="42" xfId="6" applyFont="1" applyFill="1" applyBorder="1" applyAlignment="1">
      <alignment horizontal="justify" vertical="center"/>
    </xf>
    <xf numFmtId="10" fontId="73" fillId="23" borderId="66" xfId="12" applyNumberFormat="1" applyFont="1" applyFill="1" applyBorder="1" applyAlignment="1">
      <alignment horizontal="center" vertical="center"/>
    </xf>
    <xf numFmtId="167" fontId="7" fillId="2" borderId="42" xfId="19" applyNumberFormat="1" applyFont="1" applyFill="1" applyBorder="1" applyAlignment="1">
      <alignment horizontal="right" vertical="center"/>
    </xf>
    <xf numFmtId="0" fontId="5" fillId="3" borderId="59" xfId="4" applyFont="1" applyFill="1" applyBorder="1" applyAlignment="1">
      <alignment horizontal="center" vertical="center"/>
    </xf>
    <xf numFmtId="3" fontId="5" fillId="3" borderId="62" xfId="4" applyNumberFormat="1" applyFont="1" applyFill="1" applyBorder="1" applyAlignment="1">
      <alignment horizontal="center" vertical="center" wrapText="1"/>
    </xf>
    <xf numFmtId="0" fontId="28" fillId="2" borderId="43" xfId="0" applyFont="1" applyFill="1" applyBorder="1"/>
    <xf numFmtId="0" fontId="5" fillId="3" borderId="60" xfId="4" applyFont="1" applyFill="1" applyBorder="1" applyAlignment="1">
      <alignment horizontal="center" vertical="center"/>
    </xf>
    <xf numFmtId="0" fontId="0" fillId="0" borderId="42" xfId="0" applyBorder="1"/>
    <xf numFmtId="183" fontId="0" fillId="0" borderId="42" xfId="0" applyNumberFormat="1" applyBorder="1"/>
    <xf numFmtId="0" fontId="7" fillId="5" borderId="63" xfId="4" applyFont="1" applyFill="1" applyBorder="1" applyAlignment="1">
      <alignment horizontal="center" vertical="center"/>
    </xf>
    <xf numFmtId="0" fontId="8" fillId="5" borderId="41" xfId="4" applyFont="1" applyFill="1" applyBorder="1" applyAlignment="1">
      <alignment horizontal="center" vertical="center"/>
    </xf>
    <xf numFmtId="0" fontId="8" fillId="5" borderId="41" xfId="4" applyFont="1" applyFill="1" applyBorder="1" applyAlignment="1">
      <alignment vertical="center"/>
    </xf>
    <xf numFmtId="3" fontId="9" fillId="5" borderId="41" xfId="4" applyNumberFormat="1" applyFont="1" applyFill="1" applyBorder="1" applyAlignment="1">
      <alignment vertical="center"/>
    </xf>
    <xf numFmtId="169" fontId="8" fillId="5" borderId="65" xfId="4" applyNumberFormat="1" applyFont="1" applyFill="1" applyBorder="1" applyAlignment="1">
      <alignment horizontal="center" vertical="center"/>
    </xf>
    <xf numFmtId="0" fontId="7" fillId="0" borderId="42" xfId="4" applyFont="1" applyBorder="1" applyAlignment="1">
      <alignment horizontal="center" vertical="center" wrapText="1"/>
    </xf>
    <xf numFmtId="0" fontId="31" fillId="0" borderId="42" xfId="0" applyFont="1" applyBorder="1" applyAlignment="1">
      <alignment horizontal="center" vertical="center"/>
    </xf>
    <xf numFmtId="9" fontId="31" fillId="0" borderId="42" xfId="3" applyFont="1" applyBorder="1" applyAlignment="1">
      <alignment horizontal="center" vertical="center"/>
    </xf>
    <xf numFmtId="44" fontId="7" fillId="0" borderId="66" xfId="4" applyNumberFormat="1" applyFont="1" applyBorder="1" applyAlignment="1">
      <alignment vertical="center"/>
    </xf>
    <xf numFmtId="0" fontId="0" fillId="14" borderId="42" xfId="0" applyFill="1" applyBorder="1"/>
    <xf numFmtId="183" fontId="0" fillId="14" borderId="42" xfId="0" applyNumberFormat="1" applyFill="1" applyBorder="1"/>
    <xf numFmtId="0" fontId="7" fillId="0" borderId="42" xfId="4" applyFont="1" applyBorder="1" applyAlignment="1">
      <alignment horizontal="center" vertical="center"/>
    </xf>
    <xf numFmtId="44" fontId="7" fillId="0" borderId="42" xfId="4" applyNumberFormat="1" applyFont="1" applyBorder="1" applyAlignment="1">
      <alignment vertical="center"/>
    </xf>
    <xf numFmtId="0" fontId="7" fillId="2" borderId="42" xfId="4" applyFont="1" applyFill="1" applyBorder="1" applyAlignment="1">
      <alignment horizontal="center" vertical="center"/>
    </xf>
    <xf numFmtId="0" fontId="8" fillId="2" borderId="42" xfId="4" applyFont="1" applyFill="1" applyBorder="1" applyAlignment="1">
      <alignment vertical="center"/>
    </xf>
    <xf numFmtId="167" fontId="8" fillId="2" borderId="42" xfId="4" applyNumberFormat="1" applyFont="1" applyFill="1" applyBorder="1" applyAlignment="1">
      <alignment vertical="center"/>
    </xf>
    <xf numFmtId="0" fontId="10" fillId="0" borderId="43" xfId="0" applyFont="1" applyBorder="1" applyAlignment="1">
      <alignment horizontal="center" vertical="center"/>
    </xf>
    <xf numFmtId="0" fontId="10" fillId="0" borderId="0" xfId="0" applyFont="1" applyAlignment="1">
      <alignment vertical="center"/>
    </xf>
    <xf numFmtId="0" fontId="13" fillId="0" borderId="0" xfId="0" applyFont="1" applyAlignment="1">
      <alignment vertical="center"/>
    </xf>
    <xf numFmtId="0" fontId="13" fillId="0" borderId="11" xfId="0" applyFont="1" applyBorder="1" applyAlignment="1">
      <alignment vertical="center"/>
    </xf>
    <xf numFmtId="0" fontId="7" fillId="2" borderId="43" xfId="4" applyFont="1" applyFill="1" applyBorder="1" applyAlignment="1">
      <alignment horizontal="center" vertical="center"/>
    </xf>
    <xf numFmtId="0" fontId="7" fillId="2" borderId="0" xfId="4" applyFont="1" applyFill="1" applyAlignment="1">
      <alignment horizontal="center" vertical="center"/>
    </xf>
    <xf numFmtId="167" fontId="7" fillId="2" borderId="0" xfId="18" applyNumberFormat="1" applyFont="1" applyFill="1" applyBorder="1" applyAlignment="1">
      <alignment horizontal="right" vertical="center"/>
    </xf>
    <xf numFmtId="167" fontId="8" fillId="2" borderId="11" xfId="19" applyNumberFormat="1" applyFont="1" applyFill="1" applyBorder="1" applyAlignment="1">
      <alignment horizontal="right" vertical="center"/>
    </xf>
    <xf numFmtId="167" fontId="13" fillId="0" borderId="42" xfId="0" applyNumberFormat="1" applyFont="1" applyBorder="1" applyAlignment="1">
      <alignment vertical="center"/>
    </xf>
    <xf numFmtId="175" fontId="0" fillId="2" borderId="0" xfId="0" applyNumberFormat="1" applyFill="1" applyAlignment="1">
      <alignment horizontal="center" vertical="center"/>
    </xf>
    <xf numFmtId="175" fontId="0" fillId="0" borderId="42" xfId="19" applyNumberFormat="1" applyFont="1" applyBorder="1" applyAlignment="1">
      <alignment horizontal="center"/>
    </xf>
    <xf numFmtId="175" fontId="0" fillId="0" borderId="42" xfId="19" applyNumberFormat="1" applyFont="1" applyBorder="1"/>
    <xf numFmtId="175" fontId="0" fillId="0" borderId="66" xfId="0" applyNumberFormat="1" applyBorder="1" applyAlignment="1">
      <alignment horizontal="center"/>
    </xf>
    <xf numFmtId="0" fontId="0" fillId="0" borderId="43" xfId="0" applyBorder="1" applyAlignment="1">
      <alignment horizontal="left"/>
    </xf>
    <xf numFmtId="0" fontId="27" fillId="0" borderId="42" xfId="0" applyFont="1" applyBorder="1" applyAlignment="1">
      <alignment horizontal="center" vertical="center"/>
    </xf>
    <xf numFmtId="0" fontId="27" fillId="0" borderId="42" xfId="0" applyFont="1" applyBorder="1" applyAlignment="1">
      <alignment horizontal="center" vertical="center" wrapText="1"/>
    </xf>
    <xf numFmtId="44" fontId="27" fillId="0" borderId="42" xfId="19" applyFont="1" applyBorder="1" applyAlignment="1">
      <alignment horizontal="center" vertical="center"/>
    </xf>
    <xf numFmtId="44" fontId="0" fillId="0" borderId="42" xfId="19" applyFont="1" applyBorder="1"/>
    <xf numFmtId="0" fontId="0" fillId="0" borderId="42" xfId="0" applyBorder="1" applyAlignment="1">
      <alignment horizontal="center"/>
    </xf>
    <xf numFmtId="0" fontId="27" fillId="0" borderId="42" xfId="0" applyFont="1" applyBorder="1" applyAlignment="1">
      <alignment horizontal="center" wrapText="1"/>
    </xf>
    <xf numFmtId="175" fontId="27" fillId="0" borderId="42" xfId="19" applyNumberFormat="1" applyFont="1" applyBorder="1" applyAlignment="1">
      <alignment vertical="center"/>
    </xf>
    <xf numFmtId="0" fontId="27" fillId="0" borderId="43" xfId="0" applyFont="1" applyBorder="1" applyAlignment="1">
      <alignment horizontal="center" vertical="center"/>
    </xf>
    <xf numFmtId="44" fontId="27" fillId="0" borderId="42" xfId="19" applyFont="1" applyBorder="1"/>
    <xf numFmtId="0" fontId="27" fillId="0" borderId="42" xfId="0" applyFont="1" applyBorder="1" applyAlignment="1">
      <alignment horizontal="center"/>
    </xf>
    <xf numFmtId="2" fontId="0" fillId="0" borderId="42" xfId="0" applyNumberFormat="1" applyBorder="1" applyAlignment="1">
      <alignment horizontal="center"/>
    </xf>
    <xf numFmtId="0" fontId="0" fillId="0" borderId="43" xfId="0" applyBorder="1"/>
    <xf numFmtId="175" fontId="0" fillId="0" borderId="42" xfId="0" applyNumberFormat="1" applyBorder="1"/>
    <xf numFmtId="0" fontId="0" fillId="2" borderId="42" xfId="0" applyFill="1" applyBorder="1"/>
    <xf numFmtId="0" fontId="0" fillId="2" borderId="42" xfId="0" applyFill="1" applyBorder="1" applyAlignment="1">
      <alignment horizontal="center"/>
    </xf>
    <xf numFmtId="44" fontId="0" fillId="2" borderId="42" xfId="19" applyFont="1" applyFill="1" applyBorder="1"/>
    <xf numFmtId="0" fontId="4" fillId="2" borderId="15" xfId="8" applyFont="1" applyFill="1" applyBorder="1" applyAlignment="1">
      <alignment horizontal="center" vertical="center" wrapText="1"/>
    </xf>
    <xf numFmtId="0" fontId="4" fillId="2" borderId="14" xfId="8" applyFont="1" applyFill="1" applyBorder="1" applyAlignment="1">
      <alignment horizontal="center" vertical="center" wrapText="1"/>
    </xf>
    <xf numFmtId="0" fontId="4" fillId="2" borderId="39" xfId="8" applyFont="1" applyFill="1" applyBorder="1" applyAlignment="1">
      <alignment horizontal="center" vertical="center" wrapText="1"/>
    </xf>
    <xf numFmtId="0" fontId="4" fillId="2" borderId="25" xfId="8" applyFont="1" applyFill="1" applyBorder="1" applyAlignment="1">
      <alignment horizontal="center" vertical="center" wrapText="1"/>
    </xf>
    <xf numFmtId="0" fontId="4" fillId="2" borderId="51" xfId="7" applyFont="1" applyFill="1" applyBorder="1" applyAlignment="1">
      <alignment horizontal="center" vertical="center" wrapText="1"/>
    </xf>
    <xf numFmtId="0" fontId="4" fillId="2" borderId="66" xfId="7" applyFont="1" applyFill="1" applyBorder="1" applyAlignment="1">
      <alignment horizontal="center" vertical="center" wrapText="1"/>
    </xf>
    <xf numFmtId="166" fontId="0" fillId="0" borderId="42" xfId="2" applyFont="1" applyBorder="1" applyAlignment="1">
      <alignment horizontal="center"/>
    </xf>
    <xf numFmtId="166" fontId="0" fillId="0" borderId="42" xfId="2" applyFont="1" applyBorder="1"/>
    <xf numFmtId="0" fontId="0" fillId="16" borderId="42" xfId="0" applyFill="1" applyBorder="1" applyAlignment="1">
      <alignment horizontal="center"/>
    </xf>
    <xf numFmtId="0" fontId="27" fillId="16" borderId="42" xfId="0" applyFont="1" applyFill="1" applyBorder="1"/>
    <xf numFmtId="0" fontId="75" fillId="19" borderId="70" xfId="0" applyFont="1" applyFill="1" applyBorder="1" applyAlignment="1">
      <alignment horizontal="left" vertical="top" wrapText="1"/>
    </xf>
    <xf numFmtId="44" fontId="0" fillId="2" borderId="0" xfId="19" applyFont="1" applyFill="1"/>
    <xf numFmtId="171" fontId="0" fillId="2" borderId="42" xfId="3" applyNumberFormat="1" applyFont="1" applyFill="1" applyBorder="1" applyAlignment="1">
      <alignment horizontal="center"/>
    </xf>
    <xf numFmtId="44" fontId="62" fillId="28" borderId="42" xfId="19" applyFont="1" applyFill="1" applyBorder="1"/>
    <xf numFmtId="0" fontId="74" fillId="28" borderId="42" xfId="0" applyFont="1" applyFill="1" applyBorder="1" applyAlignment="1">
      <alignment horizontal="center" vertical="center"/>
    </xf>
    <xf numFmtId="44" fontId="74" fillId="28" borderId="42" xfId="19" applyFont="1" applyFill="1" applyBorder="1" applyAlignment="1">
      <alignment horizontal="center" vertical="center"/>
    </xf>
    <xf numFmtId="0" fontId="27" fillId="2" borderId="42" xfId="0" applyFont="1" applyFill="1" applyBorder="1" applyAlignment="1">
      <alignment horizontal="center" vertical="center"/>
    </xf>
    <xf numFmtId="0" fontId="27" fillId="0" borderId="42" xfId="0" applyFont="1" applyBorder="1" applyAlignment="1">
      <alignment vertical="center" wrapText="1"/>
    </xf>
    <xf numFmtId="44" fontId="0" fillId="2" borderId="0" xfId="19" applyFont="1" applyFill="1" applyBorder="1"/>
    <xf numFmtId="171" fontId="0" fillId="2" borderId="0" xfId="0" applyNumberFormat="1" applyFill="1" applyAlignment="1">
      <alignment horizontal="center"/>
    </xf>
    <xf numFmtId="0" fontId="27" fillId="0" borderId="42" xfId="0" applyFont="1" applyBorder="1"/>
    <xf numFmtId="0" fontId="76" fillId="0" borderId="42" xfId="527" applyBorder="1"/>
    <xf numFmtId="0" fontId="27" fillId="2" borderId="42" xfId="0" applyFont="1" applyFill="1" applyBorder="1"/>
    <xf numFmtId="44" fontId="74" fillId="28" borderId="42" xfId="19" applyFont="1" applyFill="1" applyBorder="1" applyAlignment="1">
      <alignment horizontal="center" vertical="center" wrapText="1"/>
    </xf>
    <xf numFmtId="44" fontId="0" fillId="2" borderId="42" xfId="0" applyNumberFormat="1" applyFill="1" applyBorder="1"/>
    <xf numFmtId="0" fontId="0" fillId="0" borderId="42" xfId="0" applyBorder="1" applyAlignment="1">
      <alignment horizontal="center" vertical="center" wrapText="1"/>
    </xf>
    <xf numFmtId="44" fontId="0" fillId="2" borderId="42" xfId="19" applyFont="1" applyFill="1" applyBorder="1" applyAlignment="1">
      <alignment horizontal="center"/>
    </xf>
    <xf numFmtId="0" fontId="0" fillId="2" borderId="42" xfId="0" applyFill="1" applyBorder="1" applyAlignment="1">
      <alignment horizontal="center" vertical="center"/>
    </xf>
    <xf numFmtId="44" fontId="27" fillId="2" borderId="42" xfId="19" applyFont="1" applyFill="1" applyBorder="1" applyAlignment="1">
      <alignment horizontal="center" vertical="center"/>
    </xf>
    <xf numFmtId="0" fontId="27" fillId="2" borderId="42" xfId="0" applyFont="1" applyFill="1" applyBorder="1" applyAlignment="1">
      <alignment horizontal="center" vertical="center" wrapText="1"/>
    </xf>
    <xf numFmtId="0" fontId="5" fillId="4" borderId="42" xfId="6" applyFont="1" applyFill="1" applyBorder="1" applyAlignment="1">
      <alignment horizontal="center" vertical="center"/>
    </xf>
    <xf numFmtId="0" fontId="5" fillId="4" borderId="41" xfId="6" applyFont="1" applyFill="1" applyBorder="1" applyAlignment="1">
      <alignment horizontal="center" vertical="center"/>
    </xf>
    <xf numFmtId="0" fontId="5" fillId="4" borderId="41" xfId="6" applyFont="1" applyFill="1" applyBorder="1" applyAlignment="1">
      <alignment horizontal="center" vertical="center" wrapText="1"/>
    </xf>
    <xf numFmtId="0" fontId="10" fillId="2" borderId="42" xfId="0" applyFont="1" applyFill="1" applyBorder="1" applyAlignment="1">
      <alignment horizontal="center" vertical="center"/>
    </xf>
    <xf numFmtId="167" fontId="33" fillId="19" borderId="42" xfId="111" applyNumberFormat="1" applyFont="1" applyFill="1" applyBorder="1" applyAlignment="1">
      <alignment horizontal="center" vertical="center"/>
    </xf>
    <xf numFmtId="0" fontId="10" fillId="0" borderId="42" xfId="0" applyFont="1" applyBorder="1" applyAlignment="1">
      <alignment horizontal="center" vertical="center"/>
    </xf>
    <xf numFmtId="167" fontId="33" fillId="2" borderId="42" xfId="111" applyNumberFormat="1" applyFont="1" applyFill="1" applyBorder="1" applyAlignment="1">
      <alignment horizontal="center" vertical="center"/>
    </xf>
    <xf numFmtId="167" fontId="33" fillId="0" borderId="42" xfId="111" applyNumberFormat="1" applyFont="1" applyFill="1" applyBorder="1" applyAlignment="1">
      <alignment horizontal="center" vertical="center"/>
    </xf>
    <xf numFmtId="0" fontId="0" fillId="0" borderId="42" xfId="0" applyBorder="1" applyAlignment="1">
      <alignment horizontal="center" vertical="center"/>
    </xf>
    <xf numFmtId="9" fontId="62" fillId="28" borderId="42" xfId="0" applyNumberFormat="1" applyFont="1" applyFill="1" applyBorder="1" applyAlignment="1">
      <alignment horizontal="center"/>
    </xf>
    <xf numFmtId="9" fontId="62" fillId="28" borderId="42" xfId="3" applyFont="1" applyFill="1" applyBorder="1" applyAlignment="1">
      <alignment horizontal="center"/>
    </xf>
    <xf numFmtId="170" fontId="62" fillId="28" borderId="42" xfId="3" applyNumberFormat="1" applyFont="1" applyFill="1" applyBorder="1"/>
    <xf numFmtId="0" fontId="4" fillId="2" borderId="42" xfId="6" applyFont="1" applyFill="1" applyBorder="1" applyAlignment="1">
      <alignment vertical="center"/>
    </xf>
    <xf numFmtId="0" fontId="13" fillId="2" borderId="42" xfId="0" applyFont="1" applyFill="1" applyBorder="1" applyAlignment="1">
      <alignment vertical="center"/>
    </xf>
    <xf numFmtId="10" fontId="10" fillId="2" borderId="42" xfId="0" applyNumberFormat="1" applyFont="1" applyFill="1" applyBorder="1" applyAlignment="1">
      <alignment vertical="center"/>
    </xf>
    <xf numFmtId="170" fontId="10" fillId="2" borderId="42" xfId="0" applyNumberFormat="1" applyFont="1" applyFill="1" applyBorder="1" applyAlignment="1">
      <alignment vertical="center"/>
    </xf>
    <xf numFmtId="0" fontId="13" fillId="2" borderId="42" xfId="0" applyFont="1" applyFill="1" applyBorder="1" applyAlignment="1">
      <alignment vertical="center" wrapText="1"/>
    </xf>
    <xf numFmtId="10" fontId="10" fillId="2" borderId="42" xfId="0" applyNumberFormat="1" applyFont="1" applyFill="1" applyBorder="1" applyAlignment="1">
      <alignment vertical="center" wrapText="1"/>
    </xf>
    <xf numFmtId="0" fontId="73" fillId="28" borderId="42" xfId="6" applyFont="1" applyFill="1" applyBorder="1" applyAlignment="1">
      <alignment horizontal="center" vertical="center"/>
    </xf>
    <xf numFmtId="0" fontId="74" fillId="28" borderId="42" xfId="0" applyFont="1" applyFill="1" applyBorder="1" applyAlignment="1">
      <alignment wrapText="1"/>
    </xf>
    <xf numFmtId="170" fontId="74" fillId="28" borderId="42" xfId="0" applyNumberFormat="1" applyFont="1" applyFill="1" applyBorder="1" applyAlignment="1">
      <alignment horizontal="center" vertical="center"/>
    </xf>
    <xf numFmtId="10" fontId="32" fillId="2" borderId="42" xfId="6" applyNumberFormat="1" applyFont="1" applyFill="1" applyBorder="1" applyAlignment="1">
      <alignment vertical="center"/>
    </xf>
    <xf numFmtId="192" fontId="3" fillId="2" borderId="0" xfId="7" applyNumberFormat="1" applyFill="1"/>
    <xf numFmtId="0" fontId="10" fillId="17" borderId="0" xfId="0" applyFont="1" applyFill="1" applyAlignment="1">
      <alignment vertical="center" wrapText="1"/>
    </xf>
    <xf numFmtId="10" fontId="0" fillId="0" borderId="0" xfId="0" applyNumberFormat="1"/>
    <xf numFmtId="10" fontId="27" fillId="0" borderId="0" xfId="0" applyNumberFormat="1" applyFont="1"/>
    <xf numFmtId="10" fontId="0" fillId="0" borderId="42" xfId="0" applyNumberFormat="1" applyBorder="1"/>
    <xf numFmtId="10" fontId="27" fillId="16" borderId="42" xfId="0" applyNumberFormat="1" applyFont="1" applyFill="1" applyBorder="1"/>
    <xf numFmtId="0" fontId="78" fillId="0" borderId="18" xfId="0" applyFont="1" applyBorder="1" applyAlignment="1">
      <alignment vertical="center"/>
    </xf>
    <xf numFmtId="0" fontId="78" fillId="0" borderId="24" xfId="0" applyFont="1" applyBorder="1" applyAlignment="1">
      <alignment vertical="center"/>
    </xf>
    <xf numFmtId="0" fontId="78" fillId="0" borderId="24" xfId="0" applyFont="1" applyBorder="1" applyAlignment="1">
      <alignment horizontal="center" vertical="center" textRotation="90"/>
    </xf>
    <xf numFmtId="0" fontId="79" fillId="0" borderId="18" xfId="0" applyFont="1" applyBorder="1" applyAlignment="1">
      <alignment vertical="center"/>
    </xf>
    <xf numFmtId="0" fontId="79" fillId="0" borderId="24" xfId="0" applyFont="1" applyBorder="1" applyAlignment="1">
      <alignment vertical="center" wrapText="1"/>
    </xf>
    <xf numFmtId="0" fontId="78" fillId="29" borderId="24" xfId="0" applyFont="1" applyFill="1" applyBorder="1" applyAlignment="1">
      <alignment horizontal="center" vertical="center"/>
    </xf>
    <xf numFmtId="0" fontId="78" fillId="0" borderId="24" xfId="0" applyFont="1" applyBorder="1" applyAlignment="1">
      <alignment horizontal="center" vertical="center"/>
    </xf>
    <xf numFmtId="0" fontId="79" fillId="0" borderId="18" xfId="0" applyFont="1" applyBorder="1" applyAlignment="1">
      <alignment vertical="center" wrapText="1"/>
    </xf>
    <xf numFmtId="0" fontId="78" fillId="24" borderId="24" xfId="0" applyFont="1" applyFill="1" applyBorder="1" applyAlignment="1">
      <alignment horizontal="center" vertical="center"/>
    </xf>
    <xf numFmtId="0" fontId="79" fillId="0" borderId="24" xfId="0" applyFont="1" applyBorder="1" applyAlignment="1">
      <alignment horizontal="center" vertical="center"/>
    </xf>
    <xf numFmtId="0" fontId="79" fillId="22" borderId="24" xfId="0" applyFont="1" applyFill="1" applyBorder="1" applyAlignment="1">
      <alignment horizontal="center" vertical="center"/>
    </xf>
    <xf numFmtId="0" fontId="78" fillId="30" borderId="24" xfId="0" applyFont="1" applyFill="1" applyBorder="1" applyAlignment="1">
      <alignment horizontal="center" vertical="center"/>
    </xf>
    <xf numFmtId="0" fontId="81" fillId="21" borderId="74" xfId="0" applyFont="1" applyFill="1" applyBorder="1" applyAlignment="1">
      <alignment horizontal="center" vertical="center"/>
    </xf>
    <xf numFmtId="0" fontId="82" fillId="21" borderId="21" xfId="0" applyFont="1" applyFill="1" applyBorder="1" applyAlignment="1">
      <alignment vertical="center"/>
    </xf>
    <xf numFmtId="0" fontId="83" fillId="21" borderId="21" xfId="0" applyFont="1" applyFill="1" applyBorder="1" applyAlignment="1">
      <alignment horizontal="center" vertical="center"/>
    </xf>
    <xf numFmtId="0" fontId="0" fillId="0" borderId="42" xfId="0" applyBorder="1" applyAlignment="1">
      <alignment vertical="center"/>
    </xf>
    <xf numFmtId="0" fontId="0" fillId="0" borderId="42" xfId="0" applyBorder="1" applyAlignment="1">
      <alignment vertical="center" wrapText="1"/>
    </xf>
    <xf numFmtId="0" fontId="83" fillId="21" borderId="11" xfId="0" applyFont="1" applyFill="1" applyBorder="1" applyAlignment="1">
      <alignment horizontal="center" vertical="center"/>
    </xf>
    <xf numFmtId="0" fontId="81" fillId="19" borderId="42" xfId="0" applyFont="1" applyFill="1" applyBorder="1" applyAlignment="1">
      <alignment horizontal="center" vertical="center" wrapText="1"/>
    </xf>
    <xf numFmtId="0" fontId="81" fillId="19" borderId="42" xfId="0" applyFont="1" applyFill="1" applyBorder="1" applyAlignment="1">
      <alignment vertical="center" wrapText="1"/>
    </xf>
    <xf numFmtId="3" fontId="81" fillId="19" borderId="42" xfId="0" applyNumberFormat="1" applyFont="1" applyFill="1" applyBorder="1" applyAlignment="1">
      <alignment horizontal="center" vertical="center"/>
    </xf>
    <xf numFmtId="0" fontId="84" fillId="0" borderId="42" xfId="0" applyFont="1" applyBorder="1" applyAlignment="1">
      <alignment vertical="center" wrapText="1"/>
    </xf>
    <xf numFmtId="0" fontId="81" fillId="19" borderId="42" xfId="0" applyFont="1" applyFill="1" applyBorder="1" applyAlignment="1">
      <alignment horizontal="center" vertical="center"/>
    </xf>
    <xf numFmtId="0" fontId="84" fillId="0" borderId="42" xfId="0" applyFont="1" applyBorder="1" applyAlignment="1">
      <alignment horizontal="center" vertical="center"/>
    </xf>
    <xf numFmtId="0" fontId="82" fillId="21" borderId="76" xfId="0" applyFont="1" applyFill="1" applyBorder="1" applyAlignment="1">
      <alignment horizontal="center" vertical="center"/>
    </xf>
    <xf numFmtId="0" fontId="81" fillId="21" borderId="11" xfId="0" applyFont="1" applyFill="1" applyBorder="1" applyAlignment="1">
      <alignment vertical="center"/>
    </xf>
    <xf numFmtId="0" fontId="84" fillId="21" borderId="11" xfId="0" applyFont="1" applyFill="1" applyBorder="1" applyAlignment="1">
      <alignment vertical="center"/>
    </xf>
    <xf numFmtId="0" fontId="81" fillId="19" borderId="42" xfId="0" applyFont="1" applyFill="1" applyBorder="1" applyAlignment="1">
      <alignment vertical="center"/>
    </xf>
    <xf numFmtId="3" fontId="10" fillId="0" borderId="42" xfId="0" applyNumberFormat="1" applyFont="1" applyBorder="1" applyAlignment="1">
      <alignment horizontal="center" vertical="center"/>
    </xf>
    <xf numFmtId="167" fontId="8" fillId="4" borderId="18" xfId="2" applyNumberFormat="1" applyFont="1" applyFill="1" applyBorder="1" applyAlignment="1">
      <alignment horizontal="right" vertical="center"/>
    </xf>
    <xf numFmtId="0" fontId="7" fillId="0" borderId="14" xfId="4" applyFont="1" applyBorder="1" applyAlignment="1">
      <alignment horizontal="left" vertical="top" wrapText="1"/>
    </xf>
    <xf numFmtId="0" fontId="10" fillId="0" borderId="14" xfId="4" applyFont="1" applyBorder="1" applyAlignment="1">
      <alignment horizontal="left" vertical="center" wrapText="1"/>
    </xf>
    <xf numFmtId="0" fontId="85" fillId="0" borderId="14" xfId="4" applyFont="1" applyBorder="1" applyAlignment="1">
      <alignment horizontal="center" vertical="center"/>
    </xf>
    <xf numFmtId="0" fontId="10" fillId="2" borderId="11" xfId="0" applyFont="1" applyFill="1" applyBorder="1" applyAlignment="1">
      <alignment vertical="center" wrapText="1"/>
    </xf>
    <xf numFmtId="0" fontId="10" fillId="2" borderId="43" xfId="0" applyFont="1" applyFill="1" applyBorder="1" applyAlignment="1">
      <alignment horizontal="center" vertical="center"/>
    </xf>
    <xf numFmtId="167" fontId="10" fillId="2" borderId="0" xfId="19" applyNumberFormat="1" applyFont="1" applyFill="1" applyBorder="1" applyAlignment="1">
      <alignment vertical="center"/>
    </xf>
    <xf numFmtId="167" fontId="10" fillId="2" borderId="11" xfId="19" applyNumberFormat="1" applyFont="1" applyFill="1" applyBorder="1" applyAlignment="1">
      <alignment vertical="center"/>
    </xf>
    <xf numFmtId="167" fontId="5" fillId="3" borderId="60" xfId="2" applyNumberFormat="1" applyFont="1" applyFill="1" applyBorder="1" applyAlignment="1">
      <alignment horizontal="center" vertical="center" wrapText="1"/>
    </xf>
    <xf numFmtId="4" fontId="5" fillId="3" borderId="60" xfId="4" applyNumberFormat="1" applyFont="1" applyFill="1" applyBorder="1" applyAlignment="1">
      <alignment horizontal="center" vertical="center" wrapText="1"/>
    </xf>
    <xf numFmtId="167" fontId="5" fillId="3" borderId="62" xfId="2" applyNumberFormat="1" applyFont="1" applyFill="1" applyBorder="1" applyAlignment="1">
      <alignment horizontal="center" vertical="center" wrapText="1"/>
    </xf>
    <xf numFmtId="0" fontId="0" fillId="2" borderId="11" xfId="0" applyFill="1" applyBorder="1"/>
    <xf numFmtId="0" fontId="0" fillId="2" borderId="43" xfId="0" applyFill="1" applyBorder="1"/>
    <xf numFmtId="0" fontId="0" fillId="2" borderId="22" xfId="0" applyFill="1" applyBorder="1"/>
    <xf numFmtId="0" fontId="0" fillId="2" borderId="23" xfId="0" applyFill="1" applyBorder="1"/>
    <xf numFmtId="0" fontId="0" fillId="2" borderId="24" xfId="0" applyFill="1" applyBorder="1"/>
    <xf numFmtId="167" fontId="10" fillId="2" borderId="0" xfId="2" applyNumberFormat="1" applyFont="1" applyFill="1" applyBorder="1" applyAlignment="1">
      <alignment vertical="center"/>
    </xf>
    <xf numFmtId="0" fontId="10" fillId="2" borderId="43" xfId="0" applyFont="1" applyFill="1" applyBorder="1" applyAlignment="1">
      <alignment vertical="center" wrapText="1"/>
    </xf>
    <xf numFmtId="0" fontId="8" fillId="0" borderId="22" xfId="4" applyFont="1" applyBorder="1" applyAlignment="1">
      <alignment horizontal="center" vertical="center"/>
    </xf>
    <xf numFmtId="0" fontId="8" fillId="0" borderId="23" xfId="4" applyFont="1" applyBorder="1" applyAlignment="1">
      <alignment horizontal="center" vertical="center"/>
    </xf>
    <xf numFmtId="167" fontId="8" fillId="0" borderId="24" xfId="2" applyNumberFormat="1" applyFont="1" applyFill="1" applyBorder="1" applyAlignment="1">
      <alignment vertical="center"/>
    </xf>
    <xf numFmtId="0" fontId="13" fillId="0" borderId="42" xfId="0" applyFont="1" applyBorder="1" applyAlignment="1">
      <alignment horizontal="center" vertical="center"/>
    </xf>
    <xf numFmtId="0" fontId="5" fillId="7" borderId="63" xfId="6" applyFont="1" applyFill="1" applyBorder="1" applyAlignment="1">
      <alignment horizontal="center" vertical="center"/>
    </xf>
    <xf numFmtId="0" fontId="5" fillId="7" borderId="41" xfId="6" applyFont="1" applyFill="1" applyBorder="1" applyAlignment="1">
      <alignment horizontal="justify" vertical="center"/>
    </xf>
    <xf numFmtId="171" fontId="5" fillId="7" borderId="65" xfId="12" applyNumberFormat="1" applyFont="1" applyFill="1" applyBorder="1" applyAlignment="1">
      <alignment horizontal="center" vertical="center"/>
    </xf>
    <xf numFmtId="0" fontId="5" fillId="8" borderId="42" xfId="6" applyFont="1" applyFill="1" applyBorder="1" applyAlignment="1">
      <alignment horizontal="justify" vertical="center"/>
    </xf>
    <xf numFmtId="171" fontId="5" fillId="8" borderId="66" xfId="12" applyNumberFormat="1" applyFont="1" applyFill="1" applyBorder="1" applyAlignment="1">
      <alignment horizontal="center" vertical="center"/>
    </xf>
    <xf numFmtId="0" fontId="5" fillId="6" borderId="42" xfId="6" applyFont="1" applyFill="1" applyBorder="1" applyAlignment="1">
      <alignment horizontal="justify" vertical="center"/>
    </xf>
    <xf numFmtId="171" fontId="3" fillId="6" borderId="66" xfId="12" applyNumberFormat="1" applyFont="1" applyFill="1" applyBorder="1" applyAlignment="1">
      <alignment horizontal="center"/>
    </xf>
    <xf numFmtId="10" fontId="3" fillId="12" borderId="66" xfId="12" applyNumberFormat="1" applyFont="1" applyFill="1" applyBorder="1" applyAlignment="1">
      <alignment horizontal="center" vertical="center"/>
    </xf>
    <xf numFmtId="10" fontId="3" fillId="17" borderId="66" xfId="12" applyNumberFormat="1" applyFont="1" applyFill="1" applyBorder="1" applyAlignment="1">
      <alignment horizontal="center" vertical="center"/>
    </xf>
    <xf numFmtId="0" fontId="5" fillId="16" borderId="42" xfId="6" applyFont="1" applyFill="1" applyBorder="1" applyAlignment="1">
      <alignment horizontal="justify" vertical="center"/>
    </xf>
    <xf numFmtId="171" fontId="3" fillId="16" borderId="66" xfId="12" applyNumberFormat="1" applyFont="1" applyFill="1" applyBorder="1" applyAlignment="1">
      <alignment horizontal="center"/>
    </xf>
    <xf numFmtId="0" fontId="3" fillId="16" borderId="42" xfId="6" applyFill="1" applyBorder="1" applyAlignment="1">
      <alignment horizontal="justify" vertical="center"/>
    </xf>
    <xf numFmtId="10" fontId="3" fillId="16" borderId="66" xfId="12" applyNumberFormat="1" applyFont="1" applyFill="1" applyBorder="1" applyAlignment="1">
      <alignment horizontal="center" vertical="center"/>
    </xf>
    <xf numFmtId="0" fontId="5" fillId="6" borderId="42" xfId="6" applyFont="1" applyFill="1" applyBorder="1" applyAlignment="1">
      <alignment horizontal="justify" vertical="justify"/>
    </xf>
    <xf numFmtId="171" fontId="3" fillId="6" borderId="66" xfId="12" applyNumberFormat="1" applyFont="1" applyFill="1" applyBorder="1" applyAlignment="1">
      <alignment horizontal="center" vertical="center"/>
    </xf>
    <xf numFmtId="0" fontId="5" fillId="0" borderId="42" xfId="6" applyFont="1" applyBorder="1" applyAlignment="1">
      <alignment horizontal="justify" vertical="center"/>
    </xf>
    <xf numFmtId="10" fontId="3" fillId="0" borderId="66" xfId="12" applyNumberFormat="1" applyFont="1" applyBorder="1" applyAlignment="1">
      <alignment horizontal="center" vertical="center"/>
    </xf>
    <xf numFmtId="171" fontId="6" fillId="6" borderId="66" xfId="12" applyNumberFormat="1" applyFont="1" applyFill="1" applyBorder="1" applyAlignment="1">
      <alignment horizontal="center"/>
    </xf>
    <xf numFmtId="0" fontId="5" fillId="8" borderId="42" xfId="6" applyFont="1" applyFill="1" applyBorder="1" applyAlignment="1">
      <alignment horizontal="justify" vertical="center" wrapText="1"/>
    </xf>
    <xf numFmtId="10" fontId="5" fillId="8" borderId="66" xfId="12" applyNumberFormat="1" applyFont="1" applyFill="1" applyBorder="1" applyAlignment="1">
      <alignment horizontal="center" vertical="center"/>
    </xf>
    <xf numFmtId="0" fontId="5" fillId="16" borderId="42" xfId="6" applyFont="1" applyFill="1" applyBorder="1" applyAlignment="1">
      <alignment horizontal="justify" vertical="justify"/>
    </xf>
    <xf numFmtId="0" fontId="5" fillId="16" borderId="42" xfId="6" applyFont="1" applyFill="1" applyBorder="1" applyAlignment="1">
      <alignment horizontal="justify" vertical="center" wrapText="1"/>
    </xf>
    <xf numFmtId="0" fontId="7" fillId="0" borderId="41" xfId="4" applyFont="1" applyBorder="1" applyAlignment="1">
      <alignment vertical="center" wrapText="1"/>
    </xf>
    <xf numFmtId="0" fontId="7" fillId="2" borderId="41" xfId="4" applyFont="1" applyFill="1" applyBorder="1" applyAlignment="1">
      <alignment horizontal="center" vertical="center"/>
    </xf>
    <xf numFmtId="167" fontId="7" fillId="2" borderId="42" xfId="223" applyNumberFormat="1" applyFont="1" applyFill="1" applyBorder="1" applyAlignment="1">
      <alignment horizontal="center" vertical="center"/>
    </xf>
    <xf numFmtId="9" fontId="7" fillId="2" borderId="41" xfId="5" applyFont="1" applyFill="1" applyBorder="1" applyAlignment="1">
      <alignment horizontal="center" vertical="center"/>
    </xf>
    <xf numFmtId="2" fontId="7" fillId="2" borderId="41" xfId="5" applyNumberFormat="1" applyFont="1" applyFill="1" applyBorder="1" applyAlignment="1">
      <alignment horizontal="center" vertical="center"/>
    </xf>
    <xf numFmtId="168" fontId="7" fillId="2" borderId="41" xfId="4" applyNumberFormat="1" applyFont="1" applyFill="1" applyBorder="1" applyAlignment="1">
      <alignment horizontal="center" vertical="center"/>
    </xf>
    <xf numFmtId="167" fontId="7" fillId="2" borderId="65" xfId="2" applyNumberFormat="1" applyFont="1" applyFill="1" applyBorder="1" applyAlignment="1">
      <alignment horizontal="center" vertical="center"/>
    </xf>
    <xf numFmtId="0" fontId="50" fillId="18" borderId="42" xfId="47" applyFont="1" applyFill="1" applyBorder="1" applyAlignment="1">
      <alignment horizontal="center" vertical="center"/>
    </xf>
    <xf numFmtId="0" fontId="7" fillId="0" borderId="42" xfId="4" applyFont="1" applyBorder="1" applyAlignment="1">
      <alignment vertical="center" wrapText="1"/>
    </xf>
    <xf numFmtId="9" fontId="7" fillId="2" borderId="42" xfId="5" applyFont="1" applyFill="1" applyBorder="1" applyAlignment="1">
      <alignment horizontal="center" vertical="center"/>
    </xf>
    <xf numFmtId="2" fontId="7" fillId="2" borderId="42" xfId="5" applyNumberFormat="1" applyFont="1" applyFill="1" applyBorder="1" applyAlignment="1">
      <alignment horizontal="center" vertical="center"/>
    </xf>
    <xf numFmtId="168" fontId="7" fillId="2" borderId="42" xfId="4" applyNumberFormat="1" applyFont="1" applyFill="1" applyBorder="1" applyAlignment="1">
      <alignment horizontal="center" vertical="center"/>
    </xf>
    <xf numFmtId="0" fontId="51" fillId="19" borderId="42" xfId="47" applyFont="1" applyFill="1" applyBorder="1" applyAlignment="1">
      <alignment vertical="center" wrapText="1"/>
    </xf>
    <xf numFmtId="167" fontId="51" fillId="19" borderId="42" xfId="19" applyNumberFormat="1" applyFont="1" applyFill="1" applyBorder="1" applyAlignment="1">
      <alignment horizontal="right" vertical="center"/>
    </xf>
    <xf numFmtId="5" fontId="51" fillId="19" borderId="42" xfId="19" applyNumberFormat="1" applyFont="1" applyFill="1" applyBorder="1" applyAlignment="1">
      <alignment horizontal="right" vertical="center"/>
    </xf>
    <xf numFmtId="0" fontId="53" fillId="0" borderId="42" xfId="47" applyFont="1" applyBorder="1" applyAlignment="1">
      <alignment horizontal="left" vertical="center" wrapText="1"/>
    </xf>
    <xf numFmtId="5" fontId="54" fillId="0" borderId="42" xfId="19" applyNumberFormat="1" applyFont="1" applyBorder="1" applyAlignment="1">
      <alignment horizontal="right" vertical="center"/>
    </xf>
    <xf numFmtId="167" fontId="7" fillId="2" borderId="42" xfId="223" applyNumberFormat="1" applyFont="1" applyFill="1" applyBorder="1" applyAlignment="1">
      <alignment horizontal="center" wrapText="1"/>
    </xf>
    <xf numFmtId="167" fontId="7" fillId="2" borderId="42" xfId="2" applyNumberFormat="1" applyFont="1" applyFill="1" applyBorder="1" applyAlignment="1">
      <alignment horizontal="center" vertical="center"/>
    </xf>
    <xf numFmtId="3" fontId="55" fillId="2" borderId="42" xfId="47" applyNumberFormat="1" applyFont="1" applyFill="1" applyBorder="1" applyAlignment="1">
      <alignment horizontal="left" vertical="center" wrapText="1"/>
    </xf>
    <xf numFmtId="5" fontId="56" fillId="2" borderId="42" xfId="19" applyNumberFormat="1" applyFont="1" applyFill="1" applyBorder="1" applyAlignment="1">
      <alignment vertical="center" wrapText="1"/>
    </xf>
    <xf numFmtId="0" fontId="57" fillId="18" borderId="42" xfId="47" applyFont="1" applyFill="1" applyBorder="1" applyAlignment="1">
      <alignment horizontal="left" vertical="center" wrapText="1"/>
    </xf>
    <xf numFmtId="5" fontId="57" fillId="18" borderId="42" xfId="19" applyNumberFormat="1" applyFont="1" applyFill="1" applyBorder="1" applyAlignment="1">
      <alignment horizontal="right" vertical="center"/>
    </xf>
    <xf numFmtId="0" fontId="27" fillId="20" borderId="42" xfId="0" applyFont="1" applyFill="1" applyBorder="1" applyAlignment="1">
      <alignment wrapText="1"/>
    </xf>
    <xf numFmtId="5" fontId="27" fillId="20" borderId="42" xfId="19" applyNumberFormat="1" applyFont="1" applyFill="1" applyBorder="1" applyAlignment="1">
      <alignment vertical="center"/>
    </xf>
    <xf numFmtId="3" fontId="58" fillId="0" borderId="42" xfId="47" applyNumberFormat="1" applyFont="1" applyBorder="1" applyAlignment="1">
      <alignment horizontal="left" vertical="center" wrapText="1"/>
    </xf>
    <xf numFmtId="175" fontId="59" fillId="0" borderId="42" xfId="19" applyNumberFormat="1" applyFont="1" applyBorder="1" applyAlignment="1">
      <alignment vertical="center"/>
    </xf>
    <xf numFmtId="0" fontId="7" fillId="5" borderId="41" xfId="4" applyFont="1" applyFill="1" applyBorder="1" applyAlignment="1">
      <alignment vertical="center"/>
    </xf>
    <xf numFmtId="0" fontId="0" fillId="2" borderId="42" xfId="0" applyFill="1" applyBorder="1" applyAlignment="1">
      <alignment horizontal="left"/>
    </xf>
    <xf numFmtId="167" fontId="0" fillId="2" borderId="42" xfId="19" applyNumberFormat="1" applyFont="1" applyFill="1" applyBorder="1"/>
    <xf numFmtId="0" fontId="7" fillId="0" borderId="42" xfId="4" applyFont="1" applyBorder="1" applyAlignment="1">
      <alignment horizontal="left" vertical="center" wrapText="1"/>
    </xf>
    <xf numFmtId="3" fontId="7" fillId="0" borderId="42" xfId="4" applyNumberFormat="1" applyFont="1" applyBorder="1" applyAlignment="1">
      <alignment horizontal="center" vertical="center"/>
    </xf>
    <xf numFmtId="167" fontId="7" fillId="0" borderId="42" xfId="2" applyNumberFormat="1" applyFont="1" applyFill="1" applyBorder="1" applyAlignment="1">
      <alignment horizontal="center" vertical="center"/>
    </xf>
    <xf numFmtId="9" fontId="7" fillId="0" borderId="42" xfId="5" applyFont="1" applyFill="1" applyBorder="1" applyAlignment="1">
      <alignment horizontal="center" vertical="center"/>
    </xf>
    <xf numFmtId="2" fontId="7" fillId="0" borderId="42" xfId="5" applyNumberFormat="1" applyFont="1" applyFill="1" applyBorder="1" applyAlignment="1">
      <alignment horizontal="center" vertical="center"/>
    </xf>
    <xf numFmtId="168" fontId="7" fillId="0" borderId="42" xfId="4" applyNumberFormat="1" applyFont="1" applyBorder="1" applyAlignment="1">
      <alignment horizontal="center" vertical="center"/>
    </xf>
    <xf numFmtId="167" fontId="7" fillId="0" borderId="65" xfId="2" applyNumberFormat="1" applyFont="1" applyFill="1" applyBorder="1" applyAlignment="1">
      <alignment horizontal="center" vertical="center"/>
    </xf>
    <xf numFmtId="3" fontId="50" fillId="18" borderId="42" xfId="47" applyNumberFormat="1" applyFont="1" applyFill="1" applyBorder="1" applyAlignment="1">
      <alignment horizontal="center" vertical="center" wrapText="1"/>
    </xf>
    <xf numFmtId="5" fontId="50" fillId="18" borderId="42" xfId="19" applyNumberFormat="1" applyFont="1" applyFill="1" applyBorder="1" applyAlignment="1">
      <alignment vertical="center" wrapText="1"/>
    </xf>
    <xf numFmtId="0" fontId="8" fillId="5" borderId="42" xfId="4" applyFont="1" applyFill="1" applyBorder="1" applyAlignment="1">
      <alignment vertical="center" wrapText="1"/>
    </xf>
    <xf numFmtId="0" fontId="8" fillId="5" borderId="42" xfId="4" applyFont="1" applyFill="1" applyBorder="1" applyAlignment="1">
      <alignment vertical="center"/>
    </xf>
    <xf numFmtId="0" fontId="7" fillId="5" borderId="42" xfId="4" applyFont="1" applyFill="1" applyBorder="1" applyAlignment="1">
      <alignment vertical="center"/>
    </xf>
    <xf numFmtId="167" fontId="7" fillId="5" borderId="42" xfId="2" applyNumberFormat="1" applyFont="1" applyFill="1" applyBorder="1" applyAlignment="1">
      <alignment vertical="center"/>
    </xf>
    <xf numFmtId="169" fontId="7" fillId="5" borderId="42" xfId="4" applyNumberFormat="1" applyFont="1" applyFill="1" applyBorder="1" applyAlignment="1">
      <alignment vertical="center"/>
    </xf>
    <xf numFmtId="167" fontId="7" fillId="5" borderId="66" xfId="2" applyNumberFormat="1" applyFont="1" applyFill="1" applyBorder="1" applyAlignment="1">
      <alignment vertical="center"/>
    </xf>
    <xf numFmtId="9" fontId="7" fillId="0" borderId="42" xfId="5" applyFont="1" applyBorder="1" applyAlignment="1">
      <alignment horizontal="center" vertical="center"/>
    </xf>
    <xf numFmtId="0" fontId="8" fillId="2" borderId="56" xfId="4" applyFont="1" applyFill="1" applyBorder="1" applyAlignment="1">
      <alignment horizontal="center" vertical="center" wrapText="1"/>
    </xf>
    <xf numFmtId="0" fontId="8" fillId="2" borderId="58" xfId="4" applyFont="1" applyFill="1" applyBorder="1" applyAlignment="1">
      <alignment horizontal="center" vertical="center" wrapText="1"/>
    </xf>
    <xf numFmtId="167" fontId="8" fillId="2" borderId="57" xfId="2" applyNumberFormat="1" applyFont="1" applyFill="1" applyBorder="1" applyAlignment="1">
      <alignment horizontal="right" vertical="center"/>
    </xf>
    <xf numFmtId="0" fontId="8" fillId="5" borderId="51" xfId="4" applyFont="1" applyFill="1" applyBorder="1" applyAlignment="1">
      <alignment vertical="center" wrapText="1"/>
    </xf>
    <xf numFmtId="0" fontId="8" fillId="5" borderId="50" xfId="4" applyFont="1" applyFill="1" applyBorder="1" applyAlignment="1">
      <alignment vertical="center"/>
    </xf>
    <xf numFmtId="0" fontId="7" fillId="5" borderId="50" xfId="4" applyFont="1" applyFill="1" applyBorder="1" applyAlignment="1">
      <alignment vertical="center"/>
    </xf>
    <xf numFmtId="167" fontId="7" fillId="5" borderId="50" xfId="2" applyNumberFormat="1" applyFont="1" applyFill="1" applyBorder="1" applyAlignment="1">
      <alignment vertical="center"/>
    </xf>
    <xf numFmtId="4" fontId="7" fillId="5" borderId="50" xfId="4" applyNumberFormat="1" applyFont="1" applyFill="1" applyBorder="1" applyAlignment="1">
      <alignment vertical="center"/>
    </xf>
    <xf numFmtId="167" fontId="8" fillId="5" borderId="49" xfId="2" applyNumberFormat="1" applyFont="1" applyFill="1" applyBorder="1" applyAlignment="1">
      <alignment horizontal="center" vertical="center"/>
    </xf>
    <xf numFmtId="0" fontId="11" fillId="0" borderId="42" xfId="4" applyFont="1" applyBorder="1" applyAlignment="1">
      <alignment horizontal="center" vertical="center"/>
    </xf>
    <xf numFmtId="3" fontId="7" fillId="2" borderId="42" xfId="4" applyNumberFormat="1" applyFont="1" applyFill="1" applyBorder="1" applyAlignment="1">
      <alignment horizontal="center" vertical="center"/>
    </xf>
    <xf numFmtId="167" fontId="7" fillId="0" borderId="66" xfId="2" applyNumberFormat="1" applyFont="1" applyFill="1" applyBorder="1" applyAlignment="1">
      <alignment horizontal="center" vertical="center"/>
    </xf>
    <xf numFmtId="0" fontId="13" fillId="5" borderId="56" xfId="4" applyFont="1" applyFill="1" applyBorder="1" applyAlignment="1">
      <alignment horizontal="center" vertical="center"/>
    </xf>
    <xf numFmtId="0" fontId="8" fillId="2" borderId="43" xfId="4" applyFont="1" applyFill="1" applyBorder="1" applyAlignment="1">
      <alignment horizontal="center" vertical="center"/>
    </xf>
    <xf numFmtId="0" fontId="8" fillId="0" borderId="43" xfId="4" applyFont="1" applyBorder="1" applyAlignment="1">
      <alignment horizontal="center" vertical="center"/>
    </xf>
    <xf numFmtId="0" fontId="8" fillId="0" borderId="69" xfId="4" applyFont="1" applyBorder="1" applyAlignment="1">
      <alignment vertical="center" wrapText="1"/>
    </xf>
    <xf numFmtId="0" fontId="8" fillId="4" borderId="56" xfId="4" applyFont="1" applyFill="1" applyBorder="1" applyAlignment="1">
      <alignment horizontal="center" vertical="center"/>
    </xf>
    <xf numFmtId="0" fontId="8" fillId="4" borderId="58" xfId="4" applyFont="1" applyFill="1" applyBorder="1" applyAlignment="1">
      <alignment vertical="center" wrapText="1"/>
    </xf>
    <xf numFmtId="0" fontId="8" fillId="4" borderId="58" xfId="4" applyFont="1" applyFill="1" applyBorder="1" applyAlignment="1">
      <alignment vertical="center"/>
    </xf>
    <xf numFmtId="0" fontId="7" fillId="4" borderId="58" xfId="4" applyFont="1" applyFill="1" applyBorder="1" applyAlignment="1">
      <alignment vertical="center"/>
    </xf>
    <xf numFmtId="167" fontId="7" fillId="4" borderId="58" xfId="2" applyNumberFormat="1" applyFont="1" applyFill="1" applyBorder="1" applyAlignment="1">
      <alignment vertical="center"/>
    </xf>
    <xf numFmtId="3" fontId="12" fillId="4" borderId="58" xfId="4" applyNumberFormat="1" applyFont="1" applyFill="1" applyBorder="1" applyAlignment="1">
      <alignment vertical="center"/>
    </xf>
    <xf numFmtId="4" fontId="7" fillId="4" borderId="58" xfId="4" applyNumberFormat="1" applyFont="1" applyFill="1" applyBorder="1" applyAlignment="1">
      <alignment vertical="center"/>
    </xf>
    <xf numFmtId="167" fontId="8" fillId="4" borderId="57" xfId="2" applyNumberFormat="1" applyFont="1" applyFill="1" applyBorder="1" applyAlignment="1">
      <alignment vertical="center"/>
    </xf>
    <xf numFmtId="0" fontId="7" fillId="2" borderId="42" xfId="4" applyFont="1" applyFill="1" applyBorder="1" applyAlignment="1">
      <alignment horizontal="left" vertical="center" wrapText="1"/>
    </xf>
    <xf numFmtId="167" fontId="7" fillId="0" borderId="42" xfId="19" applyNumberFormat="1" applyFont="1" applyFill="1" applyBorder="1" applyAlignment="1">
      <alignment vertical="center"/>
    </xf>
    <xf numFmtId="167" fontId="7" fillId="0" borderId="52" xfId="19" applyNumberFormat="1" applyFont="1" applyFill="1" applyBorder="1" applyAlignment="1">
      <alignment vertical="center"/>
    </xf>
    <xf numFmtId="167" fontId="7" fillId="0" borderId="66" xfId="19" applyNumberFormat="1" applyFont="1" applyFill="1" applyBorder="1" applyAlignment="1">
      <alignment horizontal="center" vertical="center"/>
    </xf>
    <xf numFmtId="0" fontId="8" fillId="5" borderId="51" xfId="4" applyFont="1" applyFill="1" applyBorder="1" applyAlignment="1">
      <alignment vertical="center"/>
    </xf>
    <xf numFmtId="167" fontId="7" fillId="2" borderId="42" xfId="2" applyNumberFormat="1" applyFont="1" applyFill="1" applyBorder="1" applyAlignment="1">
      <alignment horizontal="center" vertical="center" wrapText="1"/>
    </xf>
    <xf numFmtId="169" fontId="7" fillId="2" borderId="42" xfId="4" applyNumberFormat="1" applyFont="1" applyFill="1" applyBorder="1" applyAlignment="1">
      <alignment horizontal="right" vertical="center"/>
    </xf>
    <xf numFmtId="0" fontId="85" fillId="0" borderId="42" xfId="4" applyFont="1" applyBorder="1" applyAlignment="1">
      <alignment horizontal="center" vertical="center"/>
    </xf>
    <xf numFmtId="167" fontId="7" fillId="0" borderId="42" xfId="2" applyNumberFormat="1" applyFont="1" applyFill="1" applyBorder="1" applyAlignment="1">
      <alignment horizontal="center" vertical="center" wrapText="1"/>
    </xf>
    <xf numFmtId="0" fontId="7" fillId="6" borderId="42" xfId="4" applyFont="1" applyFill="1" applyBorder="1" applyAlignment="1">
      <alignment horizontal="center" vertical="center"/>
    </xf>
    <xf numFmtId="167" fontId="8" fillId="4" borderId="42" xfId="2" applyNumberFormat="1" applyFont="1" applyFill="1" applyBorder="1" applyAlignment="1">
      <alignment vertical="center"/>
    </xf>
    <xf numFmtId="0" fontId="7" fillId="0" borderId="43" xfId="4" applyFont="1" applyBorder="1" applyAlignment="1">
      <alignment horizontal="center" vertical="center"/>
    </xf>
    <xf numFmtId="167" fontId="68" fillId="23" borderId="42" xfId="2" applyNumberFormat="1" applyFont="1" applyFill="1" applyBorder="1" applyAlignment="1">
      <alignment horizontal="right" vertical="center"/>
    </xf>
    <xf numFmtId="0" fontId="8" fillId="0" borderId="56" xfId="4" applyFont="1" applyBorder="1" applyAlignment="1">
      <alignment horizontal="center" vertical="center"/>
    </xf>
    <xf numFmtId="0" fontId="8" fillId="0" borderId="58" xfId="4" applyFont="1" applyBorder="1" applyAlignment="1">
      <alignment horizontal="center" vertical="center"/>
    </xf>
    <xf numFmtId="0" fontId="8" fillId="0" borderId="57" xfId="4" applyFont="1" applyBorder="1" applyAlignment="1">
      <alignment horizontal="center" vertical="center"/>
    </xf>
    <xf numFmtId="166" fontId="54" fillId="0" borderId="42" xfId="2" applyFont="1" applyBorder="1" applyAlignment="1">
      <alignment horizontal="right" vertical="center"/>
    </xf>
    <xf numFmtId="167" fontId="7" fillId="0" borderId="51" xfId="19" applyNumberFormat="1" applyFont="1" applyFill="1" applyBorder="1" applyAlignment="1">
      <alignment horizontal="center" vertical="center"/>
    </xf>
    <xf numFmtId="167" fontId="7" fillId="0" borderId="52" xfId="19" applyNumberFormat="1" applyFont="1" applyFill="1" applyBorder="1" applyAlignment="1">
      <alignment horizontal="center" vertical="center"/>
    </xf>
    <xf numFmtId="0" fontId="5" fillId="4" borderId="42" xfId="4" applyFont="1" applyFill="1" applyBorder="1" applyAlignment="1">
      <alignment horizontal="left" vertical="center"/>
    </xf>
    <xf numFmtId="0" fontId="3" fillId="0" borderId="42" xfId="4" applyBorder="1" applyAlignment="1">
      <alignment horizontal="left" vertical="center"/>
    </xf>
    <xf numFmtId="4" fontId="7" fillId="5" borderId="42" xfId="4" applyNumberFormat="1" applyFont="1" applyFill="1" applyBorder="1" applyAlignment="1">
      <alignment vertical="center"/>
    </xf>
    <xf numFmtId="167" fontId="8" fillId="5" borderId="42" xfId="2" applyNumberFormat="1" applyFont="1" applyFill="1" applyBorder="1" applyAlignment="1">
      <alignment horizontal="center" vertical="center"/>
    </xf>
    <xf numFmtId="0" fontId="8" fillId="4" borderId="42" xfId="4" applyFont="1" applyFill="1" applyBorder="1" applyAlignment="1">
      <alignment horizontal="left" vertical="center"/>
    </xf>
    <xf numFmtId="0" fontId="5" fillId="4" borderId="42" xfId="4" applyFont="1" applyFill="1" applyBorder="1" applyAlignment="1">
      <alignment vertical="center"/>
    </xf>
    <xf numFmtId="0" fontId="3" fillId="4" borderId="42" xfId="4" applyFill="1" applyBorder="1" applyAlignment="1">
      <alignment vertical="center"/>
    </xf>
    <xf numFmtId="167" fontId="3" fillId="4" borderId="42" xfId="2" applyNumberFormat="1" applyFont="1" applyFill="1" applyBorder="1" applyAlignment="1">
      <alignment vertical="center"/>
    </xf>
    <xf numFmtId="3" fontId="6" fillId="4" borderId="42" xfId="4" applyNumberFormat="1" applyFont="1" applyFill="1" applyBorder="1" applyAlignment="1">
      <alignment vertical="center"/>
    </xf>
    <xf numFmtId="2" fontId="7" fillId="2" borderId="42" xfId="4" applyNumberFormat="1" applyFont="1" applyFill="1" applyBorder="1" applyAlignment="1">
      <alignment horizontal="center" vertical="center"/>
    </xf>
    <xf numFmtId="0" fontId="8" fillId="4" borderId="41" xfId="4" applyFont="1" applyFill="1" applyBorder="1" applyAlignment="1">
      <alignment vertical="center"/>
    </xf>
    <xf numFmtId="0" fontId="7" fillId="4" borderId="41" xfId="4" applyFont="1" applyFill="1" applyBorder="1" applyAlignment="1">
      <alignment vertical="center"/>
    </xf>
    <xf numFmtId="167" fontId="7" fillId="4" borderId="41" xfId="2" applyNumberFormat="1" applyFont="1" applyFill="1" applyBorder="1" applyAlignment="1">
      <alignment vertical="center"/>
    </xf>
    <xf numFmtId="169" fontId="7" fillId="4" borderId="41" xfId="4" applyNumberFormat="1" applyFont="1" applyFill="1" applyBorder="1" applyAlignment="1">
      <alignment vertical="center"/>
    </xf>
    <xf numFmtId="167" fontId="7" fillId="4" borderId="65" xfId="2" applyNumberFormat="1" applyFont="1" applyFill="1" applyBorder="1" applyAlignment="1">
      <alignment vertical="center"/>
    </xf>
    <xf numFmtId="167" fontId="7" fillId="2" borderId="41" xfId="2" applyNumberFormat="1" applyFont="1" applyFill="1" applyBorder="1" applyAlignment="1">
      <alignment horizontal="center" vertical="center"/>
    </xf>
    <xf numFmtId="2" fontId="7" fillId="2" borderId="41" xfId="4" applyNumberFormat="1" applyFont="1" applyFill="1" applyBorder="1" applyAlignment="1">
      <alignment horizontal="center" vertical="center"/>
    </xf>
    <xf numFmtId="167" fontId="5" fillId="3" borderId="62" xfId="4" applyNumberFormat="1" applyFont="1" applyFill="1" applyBorder="1" applyAlignment="1">
      <alignment horizontal="center" vertical="center" wrapText="1"/>
    </xf>
    <xf numFmtId="0" fontId="7" fillId="2" borderId="42" xfId="4" applyFont="1" applyFill="1" applyBorder="1" applyAlignment="1">
      <alignment horizontal="center" vertical="center" wrapText="1"/>
    </xf>
    <xf numFmtId="3" fontId="7" fillId="2" borderId="42" xfId="4" applyNumberFormat="1" applyFont="1" applyFill="1" applyBorder="1" applyAlignment="1">
      <alignment horizontal="center" vertical="center" wrapText="1"/>
    </xf>
    <xf numFmtId="1" fontId="7" fillId="0" borderId="42" xfId="5" applyNumberFormat="1" applyFont="1" applyFill="1" applyBorder="1" applyAlignment="1">
      <alignment horizontal="center" vertical="center"/>
    </xf>
    <xf numFmtId="9" fontId="7" fillId="0" borderId="42" xfId="3" applyFont="1" applyFill="1" applyBorder="1" applyAlignment="1">
      <alignment horizontal="center" vertical="center"/>
    </xf>
    <xf numFmtId="0" fontId="8" fillId="4" borderId="42" xfId="4" applyFont="1" applyFill="1" applyBorder="1" applyAlignment="1">
      <alignment horizontal="center" vertical="center" wrapText="1"/>
    </xf>
    <xf numFmtId="3" fontId="7" fillId="4" borderId="42" xfId="4" applyNumberFormat="1" applyFont="1" applyFill="1" applyBorder="1" applyAlignment="1">
      <alignment horizontal="center" vertical="center" wrapText="1"/>
    </xf>
    <xf numFmtId="169" fontId="8" fillId="4" borderId="42" xfId="4" applyNumberFormat="1" applyFont="1" applyFill="1" applyBorder="1" applyAlignment="1">
      <alignment horizontal="center" vertical="center"/>
    </xf>
    <xf numFmtId="1" fontId="8" fillId="4" borderId="42" xfId="5" applyNumberFormat="1" applyFont="1" applyFill="1" applyBorder="1" applyAlignment="1">
      <alignment horizontal="center" vertical="center"/>
    </xf>
    <xf numFmtId="9" fontId="8" fillId="4" borderId="42" xfId="3" applyFont="1" applyFill="1" applyBorder="1" applyAlignment="1">
      <alignment horizontal="center" vertical="center"/>
    </xf>
    <xf numFmtId="44" fontId="7" fillId="4" borderId="42" xfId="4" applyNumberFormat="1" applyFont="1" applyFill="1" applyBorder="1" applyAlignment="1">
      <alignment vertical="center"/>
    </xf>
    <xf numFmtId="0" fontId="7" fillId="4" borderId="42" xfId="4" applyFont="1" applyFill="1" applyBorder="1" applyAlignment="1">
      <alignment horizontal="center" vertical="center" wrapText="1"/>
    </xf>
    <xf numFmtId="169" fontId="7" fillId="4" borderId="42" xfId="4" applyNumberFormat="1" applyFont="1" applyFill="1" applyBorder="1" applyAlignment="1">
      <alignment horizontal="center" vertical="center"/>
    </xf>
    <xf numFmtId="1" fontId="7" fillId="4" borderId="42" xfId="5" applyNumberFormat="1" applyFont="1" applyFill="1" applyBorder="1" applyAlignment="1">
      <alignment horizontal="center" vertical="center"/>
    </xf>
    <xf numFmtId="9" fontId="7" fillId="4" borderId="42" xfId="3" applyFont="1" applyFill="1" applyBorder="1" applyAlignment="1">
      <alignment horizontal="center" vertical="center"/>
    </xf>
    <xf numFmtId="44" fontId="13" fillId="13" borderId="42" xfId="0" applyNumberFormat="1" applyFont="1" applyFill="1" applyBorder="1" applyAlignment="1">
      <alignment vertical="center"/>
    </xf>
    <xf numFmtId="4" fontId="7" fillId="0" borderId="42" xfId="4" applyNumberFormat="1" applyFont="1" applyBorder="1" applyAlignment="1">
      <alignment horizontal="center" vertical="center"/>
    </xf>
    <xf numFmtId="167" fontId="7" fillId="0" borderId="42" xfId="4" applyNumberFormat="1" applyFont="1" applyBorder="1" applyAlignment="1">
      <alignment vertical="center"/>
    </xf>
    <xf numFmtId="0" fontId="8" fillId="25" borderId="42" xfId="4" applyFont="1" applyFill="1" applyBorder="1" applyAlignment="1">
      <alignment horizontal="center" vertical="center"/>
    </xf>
    <xf numFmtId="0" fontId="7" fillId="25" borderId="42" xfId="4" applyFont="1" applyFill="1" applyBorder="1" applyAlignment="1">
      <alignment horizontal="center" vertical="center"/>
    </xf>
    <xf numFmtId="3" fontId="7" fillId="25" borderId="42" xfId="4" applyNumberFormat="1" applyFont="1" applyFill="1" applyBorder="1" applyAlignment="1">
      <alignment horizontal="center" vertical="center"/>
    </xf>
    <xf numFmtId="167" fontId="7" fillId="25" borderId="42" xfId="19" applyNumberFormat="1" applyFont="1" applyFill="1" applyBorder="1" applyAlignment="1">
      <alignment horizontal="center" vertical="center"/>
    </xf>
    <xf numFmtId="4" fontId="7" fillId="25" borderId="42" xfId="4" applyNumberFormat="1" applyFont="1" applyFill="1" applyBorder="1" applyAlignment="1">
      <alignment horizontal="center" vertical="center"/>
    </xf>
    <xf numFmtId="167" fontId="7" fillId="25" borderId="42" xfId="4" applyNumberFormat="1" applyFont="1" applyFill="1" applyBorder="1" applyAlignment="1">
      <alignment vertical="center"/>
    </xf>
    <xf numFmtId="0" fontId="8" fillId="2" borderId="61" xfId="4" applyFont="1" applyFill="1" applyBorder="1" applyAlignment="1">
      <alignment vertical="center"/>
    </xf>
    <xf numFmtId="169" fontId="7" fillId="0" borderId="42" xfId="5" applyNumberFormat="1" applyFont="1" applyFill="1" applyBorder="1" applyAlignment="1">
      <alignment horizontal="center" vertical="center"/>
    </xf>
    <xf numFmtId="0" fontId="8" fillId="4" borderId="42" xfId="4" applyFont="1" applyFill="1" applyBorder="1" applyAlignment="1">
      <alignment horizontal="center" vertical="center"/>
    </xf>
    <xf numFmtId="3" fontId="7" fillId="4" borderId="42" xfId="4" applyNumberFormat="1" applyFont="1" applyFill="1" applyBorder="1" applyAlignment="1">
      <alignment horizontal="center" vertical="center"/>
    </xf>
    <xf numFmtId="167" fontId="7" fillId="4" borderId="42" xfId="19" applyNumberFormat="1" applyFont="1" applyFill="1" applyBorder="1" applyAlignment="1">
      <alignment horizontal="right" vertical="center"/>
    </xf>
    <xf numFmtId="169" fontId="8" fillId="4" borderId="42" xfId="5" applyNumberFormat="1" applyFont="1" applyFill="1" applyBorder="1" applyAlignment="1">
      <alignment horizontal="center" vertical="center"/>
    </xf>
    <xf numFmtId="1" fontId="8" fillId="13" borderId="42" xfId="5" applyNumberFormat="1" applyFont="1" applyFill="1" applyBorder="1" applyAlignment="1">
      <alignment horizontal="center" vertical="center"/>
    </xf>
    <xf numFmtId="44" fontId="8" fillId="13" borderId="42" xfId="4" applyNumberFormat="1" applyFont="1" applyFill="1" applyBorder="1" applyAlignment="1">
      <alignment vertical="center"/>
    </xf>
    <xf numFmtId="0" fontId="8" fillId="13" borderId="42" xfId="4" applyFont="1" applyFill="1" applyBorder="1" applyAlignment="1">
      <alignment horizontal="center" vertical="center"/>
    </xf>
    <xf numFmtId="3" fontId="5" fillId="3" borderId="62" xfId="4" applyNumberFormat="1" applyFont="1" applyFill="1" applyBorder="1" applyAlignment="1">
      <alignment horizontal="left" vertical="center" wrapText="1"/>
    </xf>
    <xf numFmtId="3" fontId="9" fillId="4" borderId="42" xfId="4" applyNumberFormat="1" applyFont="1" applyFill="1" applyBorder="1" applyAlignment="1">
      <alignment vertical="center"/>
    </xf>
    <xf numFmtId="4" fontId="7" fillId="15" borderId="42" xfId="4" applyNumberFormat="1" applyFont="1" applyFill="1" applyBorder="1" applyAlignment="1">
      <alignment vertical="center"/>
    </xf>
    <xf numFmtId="169" fontId="8" fillId="15" borderId="42" xfId="4" applyNumberFormat="1" applyFont="1" applyFill="1" applyBorder="1" applyAlignment="1">
      <alignment horizontal="center" vertical="center"/>
    </xf>
    <xf numFmtId="0" fontId="5" fillId="0" borderId="42" xfId="4" applyFont="1" applyBorder="1" applyAlignment="1">
      <alignment horizontal="center" vertical="center"/>
    </xf>
    <xf numFmtId="1" fontId="7" fillId="15" borderId="42" xfId="5" applyNumberFormat="1" applyFont="1" applyFill="1" applyBorder="1" applyAlignment="1">
      <alignment horizontal="center" vertical="center"/>
    </xf>
    <xf numFmtId="44" fontId="7" fillId="15" borderId="42" xfId="4" applyNumberFormat="1" applyFont="1" applyFill="1" applyBorder="1" applyAlignment="1">
      <alignment vertical="center"/>
    </xf>
    <xf numFmtId="0" fontId="5" fillId="0" borderId="42" xfId="4" applyFont="1" applyBorder="1" applyAlignment="1">
      <alignment horizontal="center" vertical="center" wrapText="1"/>
    </xf>
    <xf numFmtId="0" fontId="7" fillId="2" borderId="56" xfId="4" applyFont="1" applyFill="1" applyBorder="1" applyAlignment="1">
      <alignment horizontal="center" vertical="center"/>
    </xf>
    <xf numFmtId="0" fontId="7" fillId="2" borderId="58" xfId="4" applyFont="1" applyFill="1" applyBorder="1" applyAlignment="1">
      <alignment horizontal="center" vertical="center"/>
    </xf>
    <xf numFmtId="0" fontId="10" fillId="2" borderId="58" xfId="0" applyFont="1" applyFill="1" applyBorder="1" applyAlignment="1">
      <alignment vertical="center"/>
    </xf>
    <xf numFmtId="167" fontId="7" fillId="2" borderId="58" xfId="4" applyNumberFormat="1" applyFont="1" applyFill="1" applyBorder="1" applyAlignment="1">
      <alignment horizontal="center" vertical="center"/>
    </xf>
    <xf numFmtId="167" fontId="7" fillId="0" borderId="66" xfId="4" applyNumberFormat="1" applyFont="1" applyBorder="1" applyAlignment="1">
      <alignment vertical="center"/>
    </xf>
    <xf numFmtId="0" fontId="33" fillId="0" borderId="42" xfId="0" applyFont="1" applyBorder="1" applyAlignment="1">
      <alignment vertical="center"/>
    </xf>
    <xf numFmtId="0" fontId="0" fillId="2" borderId="42" xfId="0" applyFill="1" applyBorder="1" applyAlignment="1">
      <alignment horizontal="center" vertical="center" wrapText="1"/>
    </xf>
    <xf numFmtId="0" fontId="32" fillId="0" borderId="42" xfId="0" applyFont="1" applyBorder="1" applyAlignment="1">
      <alignment horizontal="center" vertical="center"/>
    </xf>
    <xf numFmtId="3" fontId="9" fillId="5" borderId="42" xfId="4" applyNumberFormat="1" applyFont="1" applyFill="1" applyBorder="1" applyAlignment="1">
      <alignment vertical="center"/>
    </xf>
    <xf numFmtId="169" fontId="8" fillId="5" borderId="66" xfId="4" applyNumberFormat="1" applyFont="1" applyFill="1" applyBorder="1" applyAlignment="1">
      <alignment horizontal="center" vertical="center"/>
    </xf>
    <xf numFmtId="0" fontId="8" fillId="0" borderId="42" xfId="0" applyFont="1" applyBorder="1" applyAlignment="1">
      <alignment horizontal="center" vertical="center" wrapText="1"/>
    </xf>
    <xf numFmtId="0" fontId="10" fillId="0" borderId="42" xfId="0" applyFont="1" applyBorder="1" applyAlignment="1">
      <alignment horizontal="justify" vertical="center" wrapText="1"/>
    </xf>
    <xf numFmtId="0" fontId="10" fillId="0" borderId="42" xfId="0" applyFont="1" applyBorder="1" applyAlignment="1">
      <alignment horizontal="center" vertical="center" wrapText="1"/>
    </xf>
    <xf numFmtId="175" fontId="13" fillId="0" borderId="42" xfId="144" applyNumberFormat="1" applyFont="1" applyBorder="1" applyAlignment="1">
      <alignment horizontal="center" vertical="center"/>
    </xf>
    <xf numFmtId="175" fontId="13" fillId="0" borderId="66" xfId="144" applyNumberFormat="1" applyFont="1" applyBorder="1" applyAlignment="1">
      <alignment horizontal="center" vertical="center"/>
    </xf>
    <xf numFmtId="0" fontId="10" fillId="0" borderId="52" xfId="0" applyFont="1" applyBorder="1" applyAlignment="1">
      <alignment horizontal="center" vertical="center"/>
    </xf>
    <xf numFmtId="0" fontId="10" fillId="0" borderId="52" xfId="0" applyFont="1" applyBorder="1" applyAlignment="1">
      <alignment horizontal="center"/>
    </xf>
    <xf numFmtId="0" fontId="13" fillId="0" borderId="41" xfId="0" applyFont="1" applyBorder="1" applyAlignment="1">
      <alignment horizontal="center"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10" fillId="0" borderId="42" xfId="0" applyFont="1" applyBorder="1" applyAlignment="1">
      <alignment horizontal="left" vertical="center" wrapText="1"/>
    </xf>
    <xf numFmtId="0" fontId="10" fillId="0" borderId="42" xfId="0" applyFont="1" applyBorder="1" applyAlignment="1">
      <alignment vertical="center" wrapText="1"/>
    </xf>
    <xf numFmtId="3" fontId="10" fillId="0" borderId="42" xfId="0" applyNumberFormat="1" applyFont="1" applyBorder="1" applyAlignment="1">
      <alignment horizontal="center" vertical="center" wrapText="1"/>
    </xf>
    <xf numFmtId="3" fontId="13" fillId="0" borderId="41" xfId="0" applyNumberFormat="1" applyFont="1" applyBorder="1" applyAlignment="1">
      <alignment horizontal="center" vertical="center"/>
    </xf>
    <xf numFmtId="167" fontId="13" fillId="0" borderId="42" xfId="19" applyNumberFormat="1" applyFont="1" applyBorder="1" applyAlignment="1">
      <alignment vertical="center"/>
    </xf>
    <xf numFmtId="5" fontId="13" fillId="0" borderId="42" xfId="0" applyNumberFormat="1" applyFont="1" applyBorder="1" applyAlignment="1">
      <alignment horizontal="center" vertical="center"/>
    </xf>
    <xf numFmtId="0" fontId="10" fillId="0" borderId="42" xfId="0" applyFont="1" applyBorder="1" applyAlignment="1">
      <alignment vertical="center"/>
    </xf>
    <xf numFmtId="5" fontId="13" fillId="0" borderId="66" xfId="0" applyNumberFormat="1" applyFont="1" applyBorder="1" applyAlignment="1">
      <alignment horizontal="center" vertical="center"/>
    </xf>
    <xf numFmtId="3" fontId="13" fillId="0" borderId="42" xfId="0" applyNumberFormat="1" applyFont="1" applyBorder="1" applyAlignment="1">
      <alignment horizontal="center" vertical="center"/>
    </xf>
    <xf numFmtId="0" fontId="13" fillId="0" borderId="42" xfId="0" applyFont="1" applyBorder="1" applyAlignment="1">
      <alignment horizontal="center" vertical="center" wrapText="1"/>
    </xf>
    <xf numFmtId="42" fontId="10" fillId="0" borderId="42" xfId="0" applyNumberFormat="1" applyFont="1" applyBorder="1" applyAlignment="1">
      <alignment vertical="center" wrapText="1"/>
    </xf>
    <xf numFmtId="6" fontId="10" fillId="2" borderId="42" xfId="0" applyNumberFormat="1" applyFont="1" applyFill="1" applyBorder="1" applyAlignment="1">
      <alignment horizontal="center" vertical="center"/>
    </xf>
    <xf numFmtId="169" fontId="10" fillId="0" borderId="42" xfId="0" applyNumberFormat="1" applyFont="1" applyBorder="1" applyAlignment="1">
      <alignment horizontal="center" vertical="center"/>
    </xf>
    <xf numFmtId="169" fontId="13" fillId="0" borderId="42" xfId="0" applyNumberFormat="1" applyFont="1" applyBorder="1" applyAlignment="1">
      <alignment horizontal="center" vertical="center"/>
    </xf>
    <xf numFmtId="3" fontId="9" fillId="5" borderId="41" xfId="4" applyNumberFormat="1" applyFont="1" applyFill="1" applyBorder="1" applyAlignment="1">
      <alignment horizontal="center" vertical="center"/>
    </xf>
    <xf numFmtId="2" fontId="32" fillId="0" borderId="42" xfId="0" applyNumberFormat="1" applyFont="1" applyBorder="1" applyAlignment="1">
      <alignment horizontal="center" vertical="center"/>
    </xf>
    <xf numFmtId="167" fontId="7" fillId="2" borderId="42" xfId="19" applyNumberFormat="1" applyFont="1" applyFill="1" applyBorder="1" applyAlignment="1">
      <alignment horizontal="center" vertical="center"/>
    </xf>
    <xf numFmtId="0" fontId="7" fillId="2" borderId="42" xfId="4" applyFont="1" applyFill="1" applyBorder="1" applyAlignment="1">
      <alignment vertical="center" wrapText="1"/>
    </xf>
    <xf numFmtId="182" fontId="7" fillId="0" borderId="42" xfId="19" applyNumberFormat="1" applyFont="1" applyFill="1" applyBorder="1" applyAlignment="1">
      <alignment horizontal="center" vertical="center"/>
    </xf>
    <xf numFmtId="44" fontId="7" fillId="2" borderId="66" xfId="4" applyNumberFormat="1" applyFont="1" applyFill="1" applyBorder="1" applyAlignment="1">
      <alignment vertical="center"/>
    </xf>
    <xf numFmtId="0" fontId="5" fillId="4" borderId="42" xfId="4" applyFont="1" applyFill="1" applyBorder="1" applyAlignment="1">
      <alignment horizontal="center" vertical="center" wrapText="1"/>
    </xf>
    <xf numFmtId="0" fontId="10" fillId="2" borderId="42" xfId="0" applyFont="1" applyFill="1" applyBorder="1" applyAlignment="1">
      <alignment horizontal="left" vertical="center"/>
    </xf>
    <xf numFmtId="3" fontId="0" fillId="24" borderId="42" xfId="0" applyNumberFormat="1" applyFill="1" applyBorder="1" applyAlignment="1">
      <alignment horizontal="center" vertical="center"/>
    </xf>
    <xf numFmtId="183" fontId="0" fillId="0" borderId="42" xfId="0" applyNumberFormat="1" applyBorder="1" applyAlignment="1">
      <alignment horizontal="center" vertical="center"/>
    </xf>
    <xf numFmtId="3" fontId="0" fillId="2" borderId="42" xfId="0" applyNumberFormat="1" applyFill="1" applyBorder="1" applyAlignment="1">
      <alignment horizontal="center" vertical="center"/>
    </xf>
    <xf numFmtId="0" fontId="10" fillId="0" borderId="42" xfId="0" applyFont="1" applyBorder="1" applyAlignment="1">
      <alignment horizontal="left" vertical="center"/>
    </xf>
    <xf numFmtId="183" fontId="27" fillId="2" borderId="42" xfId="0" applyNumberFormat="1" applyFont="1" applyFill="1" applyBorder="1" applyAlignment="1">
      <alignment horizontal="center"/>
    </xf>
    <xf numFmtId="0" fontId="3" fillId="2" borderId="43" xfId="9" applyFill="1" applyBorder="1" applyAlignment="1">
      <alignment vertical="center"/>
    </xf>
    <xf numFmtId="175" fontId="18" fillId="5" borderId="42" xfId="2" applyNumberFormat="1" applyFont="1" applyFill="1" applyBorder="1" applyAlignment="1">
      <alignment horizontal="center" vertical="center" wrapText="1"/>
    </xf>
    <xf numFmtId="4" fontId="18" fillId="2" borderId="42" xfId="6" applyNumberFormat="1" applyFont="1" applyFill="1" applyBorder="1" applyAlignment="1">
      <alignment horizontal="center" vertical="center" wrapText="1"/>
    </xf>
    <xf numFmtId="10" fontId="18" fillId="2" borderId="42" xfId="3" applyNumberFormat="1" applyFont="1" applyFill="1" applyBorder="1" applyAlignment="1">
      <alignment horizontal="center" vertical="center" wrapText="1"/>
    </xf>
    <xf numFmtId="0" fontId="1" fillId="2" borderId="43" xfId="10" applyFill="1" applyBorder="1" applyAlignment="1">
      <alignment vertical="center"/>
    </xf>
    <xf numFmtId="0" fontId="19" fillId="4" borderId="42" xfId="6" applyFont="1" applyFill="1" applyBorder="1" applyAlignment="1">
      <alignment horizontal="center" vertical="center" wrapText="1"/>
    </xf>
    <xf numFmtId="0" fontId="19" fillId="4" borderId="66" xfId="6" applyFont="1" applyFill="1" applyBorder="1" applyAlignment="1">
      <alignment horizontal="center" vertical="center" wrapText="1"/>
    </xf>
    <xf numFmtId="9" fontId="18" fillId="2" borderId="42" xfId="6" applyNumberFormat="1" applyFont="1" applyFill="1" applyBorder="1" applyAlignment="1">
      <alignment horizontal="center" vertical="center" wrapText="1"/>
    </xf>
    <xf numFmtId="0" fontId="18" fillId="2" borderId="42" xfId="6" applyFont="1" applyFill="1" applyBorder="1" applyAlignment="1">
      <alignment horizontal="center" vertical="center" wrapText="1"/>
    </xf>
    <xf numFmtId="3" fontId="18" fillId="2" borderId="42" xfId="6" applyNumberFormat="1" applyFont="1" applyFill="1" applyBorder="1" applyAlignment="1">
      <alignment horizontal="center" vertical="center" wrapText="1"/>
    </xf>
    <xf numFmtId="168" fontId="18" fillId="2" borderId="42" xfId="6" applyNumberFormat="1" applyFont="1" applyFill="1" applyBorder="1" applyAlignment="1">
      <alignment horizontal="center" vertical="center" wrapText="1"/>
    </xf>
    <xf numFmtId="10" fontId="7" fillId="2" borderId="42" xfId="6" applyNumberFormat="1" applyFont="1" applyFill="1" applyBorder="1" applyAlignment="1">
      <alignment horizontal="center" vertical="center" wrapText="1"/>
    </xf>
    <xf numFmtId="164" fontId="18" fillId="2" borderId="66" xfId="11" applyFont="1" applyFill="1" applyBorder="1" applyAlignment="1">
      <alignment horizontal="center" vertical="center" wrapText="1"/>
    </xf>
    <xf numFmtId="164" fontId="19" fillId="2" borderId="66" xfId="11" applyFont="1" applyFill="1" applyBorder="1" applyAlignment="1">
      <alignment horizontal="center" vertical="center" wrapText="1"/>
    </xf>
    <xf numFmtId="0" fontId="18" fillId="2" borderId="48" xfId="6" applyFont="1" applyFill="1" applyBorder="1" applyAlignment="1">
      <alignment vertical="center" wrapText="1"/>
    </xf>
    <xf numFmtId="0" fontId="18" fillId="2" borderId="50" xfId="6" applyFont="1" applyFill="1" applyBorder="1" applyAlignment="1">
      <alignment vertical="center" wrapText="1"/>
    </xf>
    <xf numFmtId="0" fontId="18" fillId="2" borderId="49" xfId="6" applyFont="1" applyFill="1" applyBorder="1" applyAlignment="1">
      <alignment vertical="center" wrapText="1"/>
    </xf>
    <xf numFmtId="0" fontId="52" fillId="18" borderId="42" xfId="47" applyFont="1" applyFill="1" applyBorder="1" applyAlignment="1">
      <alignment horizontal="center" vertical="center"/>
    </xf>
    <xf numFmtId="5" fontId="52" fillId="18" borderId="42" xfId="19" applyNumberFormat="1" applyFont="1" applyFill="1" applyBorder="1" applyAlignment="1">
      <alignment vertical="center"/>
    </xf>
    <xf numFmtId="0" fontId="7" fillId="0" borderId="63" xfId="0" applyFont="1" applyBorder="1" applyAlignment="1">
      <alignment horizontal="center" vertical="center"/>
    </xf>
    <xf numFmtId="0" fontId="7" fillId="0" borderId="41" xfId="0" applyFont="1" applyBorder="1" applyAlignment="1">
      <alignment horizontal="left" vertical="center" wrapText="1"/>
    </xf>
    <xf numFmtId="0" fontId="7" fillId="0" borderId="41" xfId="0" applyFont="1" applyBorder="1" applyAlignment="1">
      <alignment horizontal="center" vertical="center"/>
    </xf>
    <xf numFmtId="4" fontId="7" fillId="0" borderId="41" xfId="0" applyNumberFormat="1" applyFont="1" applyBorder="1" applyAlignment="1">
      <alignment horizontal="center" vertical="center"/>
    </xf>
    <xf numFmtId="175" fontId="18" fillId="0" borderId="41" xfId="0" applyNumberFormat="1" applyFont="1" applyBorder="1" applyAlignment="1">
      <alignment vertical="center"/>
    </xf>
    <xf numFmtId="9" fontId="18" fillId="0" borderId="64" xfId="0" applyNumberFormat="1" applyFont="1" applyBorder="1" applyAlignment="1">
      <alignment horizontal="center" vertical="center"/>
    </xf>
    <xf numFmtId="169" fontId="7" fillId="0" borderId="65" xfId="0" applyNumberFormat="1" applyFont="1" applyBorder="1" applyAlignment="1">
      <alignment horizontal="center" vertical="center"/>
    </xf>
    <xf numFmtId="167" fontId="8" fillId="0" borderId="50" xfId="0" applyNumberFormat="1" applyFont="1" applyBorder="1" applyAlignment="1">
      <alignment horizontal="center" vertical="center"/>
    </xf>
    <xf numFmtId="167" fontId="8" fillId="0" borderId="66" xfId="0" applyNumberFormat="1" applyFont="1" applyBorder="1" applyAlignment="1">
      <alignment vertical="center"/>
    </xf>
    <xf numFmtId="167" fontId="8" fillId="0" borderId="47" xfId="0" applyNumberFormat="1" applyFont="1" applyBorder="1" applyAlignment="1">
      <alignment horizontal="center" vertical="center"/>
    </xf>
    <xf numFmtId="0" fontId="5" fillId="0" borderId="59" xfId="0" applyFont="1" applyBorder="1" applyAlignment="1">
      <alignment horizontal="center" vertical="center"/>
    </xf>
    <xf numFmtId="0" fontId="5" fillId="0" borderId="60" xfId="0" applyFont="1" applyBorder="1" applyAlignment="1">
      <alignment horizontal="center" vertical="center"/>
    </xf>
    <xf numFmtId="0" fontId="5" fillId="0" borderId="60" xfId="0" applyFont="1" applyBorder="1" applyAlignment="1">
      <alignment horizontal="center" vertical="center" wrapText="1"/>
    </xf>
    <xf numFmtId="3" fontId="5" fillId="0" borderId="60" xfId="0" applyNumberFormat="1" applyFont="1" applyBorder="1" applyAlignment="1">
      <alignment horizontal="center" vertical="center" wrapText="1"/>
    </xf>
    <xf numFmtId="3" fontId="5" fillId="0" borderId="61" xfId="0" applyNumberFormat="1" applyFont="1" applyBorder="1" applyAlignment="1">
      <alignment horizontal="center" vertical="center" wrapText="1"/>
    </xf>
    <xf numFmtId="3" fontId="5" fillId="0" borderId="62" xfId="0" applyNumberFormat="1" applyFont="1" applyBorder="1" applyAlignment="1">
      <alignment horizontal="center" vertical="center" wrapText="1"/>
    </xf>
    <xf numFmtId="10" fontId="18" fillId="0" borderId="41" xfId="0" applyNumberFormat="1" applyFont="1" applyBorder="1" applyAlignment="1">
      <alignment horizontal="center" vertical="center"/>
    </xf>
    <xf numFmtId="10" fontId="18" fillId="0" borderId="64" xfId="0" applyNumberFormat="1" applyFont="1" applyBorder="1" applyAlignment="1">
      <alignment horizontal="center" vertical="center"/>
    </xf>
    <xf numFmtId="0" fontId="7" fillId="0" borderId="42" xfId="0" applyFont="1" applyBorder="1" applyAlignment="1">
      <alignment horizontal="center" vertical="center"/>
    </xf>
    <xf numFmtId="4" fontId="7" fillId="0" borderId="42" xfId="0" applyNumberFormat="1" applyFont="1" applyBorder="1" applyAlignment="1">
      <alignment horizontal="center" vertical="center"/>
    </xf>
    <xf numFmtId="10" fontId="7" fillId="0" borderId="42" xfId="3" applyNumberFormat="1" applyFont="1" applyFill="1" applyBorder="1" applyAlignment="1">
      <alignment horizontal="center" vertical="center"/>
    </xf>
    <xf numFmtId="10" fontId="18" fillId="0" borderId="42" xfId="0" applyNumberFormat="1" applyFont="1" applyBorder="1" applyAlignment="1">
      <alignment horizontal="center" vertical="center"/>
    </xf>
    <xf numFmtId="0" fontId="7" fillId="0" borderId="0" xfId="0" applyFont="1" applyAlignment="1">
      <alignment horizontal="center" vertical="center"/>
    </xf>
    <xf numFmtId="169" fontId="7" fillId="0" borderId="41" xfId="0" applyNumberFormat="1" applyFont="1" applyBorder="1" applyAlignment="1">
      <alignment horizontal="center" vertical="center"/>
    </xf>
    <xf numFmtId="0" fontId="8" fillId="0" borderId="43" xfId="0" applyFont="1" applyBorder="1" applyAlignment="1">
      <alignment horizontal="center" vertical="center"/>
    </xf>
    <xf numFmtId="4" fontId="8" fillId="0" borderId="41" xfId="0" applyNumberFormat="1" applyFont="1" applyBorder="1" applyAlignment="1">
      <alignment horizontal="center" vertical="center"/>
    </xf>
    <xf numFmtId="9" fontId="19" fillId="0" borderId="41" xfId="0" applyNumberFormat="1" applyFont="1" applyBorder="1" applyAlignment="1">
      <alignment horizontal="center" vertical="center"/>
    </xf>
    <xf numFmtId="10" fontId="19" fillId="0" borderId="41" xfId="0" applyNumberFormat="1" applyFont="1" applyBorder="1" applyAlignment="1">
      <alignment horizontal="center" vertical="center"/>
    </xf>
    <xf numFmtId="167" fontId="8" fillId="0" borderId="41" xfId="0" applyNumberFormat="1" applyFont="1" applyBorder="1" applyAlignment="1">
      <alignment horizontal="center" vertical="center"/>
    </xf>
    <xf numFmtId="0" fontId="8" fillId="0" borderId="69" xfId="0" applyFont="1" applyBorder="1" applyAlignment="1">
      <alignment horizontal="center" vertical="center" wrapText="1"/>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66" fillId="0" borderId="0" xfId="0" applyNumberFormat="1" applyFont="1" applyAlignment="1">
      <alignment horizontal="right" vertical="center"/>
    </xf>
    <xf numFmtId="167" fontId="8" fillId="0" borderId="0" xfId="0" applyNumberFormat="1" applyFont="1" applyAlignment="1">
      <alignment horizontal="center" vertical="center"/>
    </xf>
    <xf numFmtId="167" fontId="8" fillId="0" borderId="12" xfId="59" applyNumberFormat="1" applyFont="1" applyFill="1" applyBorder="1" applyAlignment="1">
      <alignment horizontal="center" vertical="center"/>
    </xf>
    <xf numFmtId="175" fontId="0" fillId="2" borderId="0" xfId="0" applyNumberFormat="1" applyFill="1"/>
    <xf numFmtId="1" fontId="7" fillId="17" borderId="42" xfId="5" applyNumberFormat="1" applyFont="1" applyFill="1" applyBorder="1" applyAlignment="1">
      <alignment horizontal="center" vertical="center"/>
    </xf>
    <xf numFmtId="0" fontId="86" fillId="0" borderId="42" xfId="4" applyFont="1" applyBorder="1" applyAlignment="1">
      <alignment horizontal="left" vertical="center" wrapText="1"/>
    </xf>
    <xf numFmtId="0" fontId="8" fillId="0" borderId="42" xfId="7" applyFont="1" applyBorder="1" applyAlignment="1">
      <alignment horizontal="center" vertical="center" wrapText="1"/>
    </xf>
    <xf numFmtId="0" fontId="8" fillId="5" borderId="40" xfId="4" applyFont="1" applyFill="1" applyBorder="1" applyAlignment="1">
      <alignment vertical="center"/>
    </xf>
    <xf numFmtId="174" fontId="3" fillId="0" borderId="66" xfId="12" applyNumberFormat="1" applyFont="1" applyFill="1" applyBorder="1" applyAlignment="1">
      <alignment horizontal="center" vertical="center"/>
    </xf>
    <xf numFmtId="194" fontId="5" fillId="8" borderId="66" xfId="12" applyNumberFormat="1" applyFont="1" applyFill="1" applyBorder="1" applyAlignment="1">
      <alignment horizontal="center" vertical="center"/>
    </xf>
    <xf numFmtId="196" fontId="5" fillId="8" borderId="7" xfId="12" applyNumberFormat="1" applyFont="1" applyFill="1" applyBorder="1" applyAlignment="1">
      <alignment horizontal="center" vertical="center"/>
    </xf>
    <xf numFmtId="197" fontId="5" fillId="8" borderId="7" xfId="12" applyNumberFormat="1" applyFont="1" applyFill="1" applyBorder="1" applyAlignment="1">
      <alignment horizontal="center" vertical="center"/>
    </xf>
    <xf numFmtId="0" fontId="16" fillId="0" borderId="0" xfId="6" applyFont="1" applyAlignment="1">
      <alignment horizontal="center"/>
    </xf>
    <xf numFmtId="0" fontId="5" fillId="0" borderId="0" xfId="7" applyFont="1" applyAlignment="1">
      <alignment horizontal="center" vertical="center" wrapText="1"/>
    </xf>
    <xf numFmtId="171" fontId="5" fillId="7" borderId="38" xfId="12" applyNumberFormat="1" applyFont="1" applyFill="1" applyBorder="1" applyAlignment="1">
      <alignment horizontal="center" vertical="center"/>
    </xf>
    <xf numFmtId="171" fontId="5" fillId="8" borderId="51" xfId="12" applyNumberFormat="1" applyFont="1" applyFill="1" applyBorder="1" applyAlignment="1">
      <alignment horizontal="center" vertical="center"/>
    </xf>
    <xf numFmtId="171" fontId="3" fillId="6" borderId="51" xfId="12" applyNumberFormat="1" applyFont="1" applyFill="1" applyBorder="1" applyAlignment="1">
      <alignment horizontal="center"/>
    </xf>
    <xf numFmtId="171" fontId="3" fillId="7" borderId="51" xfId="12" applyNumberFormat="1" applyFont="1" applyFill="1" applyBorder="1" applyAlignment="1">
      <alignment horizontal="center"/>
    </xf>
    <xf numFmtId="10" fontId="3" fillId="0" borderId="51" xfId="12" applyNumberFormat="1" applyFont="1" applyFill="1" applyBorder="1" applyAlignment="1">
      <alignment horizontal="center" vertical="center"/>
    </xf>
    <xf numFmtId="10" fontId="3" fillId="12" borderId="51" xfId="12" applyNumberFormat="1" applyFont="1" applyFill="1" applyBorder="1" applyAlignment="1">
      <alignment horizontal="center" vertical="center"/>
    </xf>
    <xf numFmtId="171" fontId="6" fillId="6" borderId="51" xfId="12" applyNumberFormat="1" applyFont="1" applyFill="1" applyBorder="1" applyAlignment="1">
      <alignment horizontal="center"/>
    </xf>
    <xf numFmtId="10" fontId="3" fillId="2" borderId="51" xfId="12" applyNumberFormat="1" applyFont="1" applyFill="1" applyBorder="1" applyAlignment="1">
      <alignment horizontal="center" vertical="center"/>
    </xf>
    <xf numFmtId="10" fontId="3" fillId="2" borderId="51" xfId="3" applyNumberFormat="1" applyFont="1" applyFill="1" applyBorder="1" applyAlignment="1">
      <alignment horizontal="center" vertical="center"/>
    </xf>
    <xf numFmtId="10" fontId="5" fillId="8" borderId="51" xfId="12" applyNumberFormat="1" applyFont="1" applyFill="1" applyBorder="1" applyAlignment="1">
      <alignment horizontal="center" vertical="center"/>
    </xf>
    <xf numFmtId="171" fontId="3" fillId="16" borderId="51" xfId="12" applyNumberFormat="1" applyFont="1" applyFill="1" applyBorder="1" applyAlignment="1">
      <alignment horizontal="center"/>
    </xf>
    <xf numFmtId="10" fontId="3" fillId="16" borderId="51" xfId="12" applyNumberFormat="1" applyFont="1" applyFill="1" applyBorder="1" applyAlignment="1">
      <alignment horizontal="center" vertical="center"/>
    </xf>
    <xf numFmtId="171" fontId="3" fillId="6" borderId="51" xfId="12" applyNumberFormat="1" applyFont="1" applyFill="1" applyBorder="1" applyAlignment="1">
      <alignment horizontal="center" vertical="center"/>
    </xf>
    <xf numFmtId="10" fontId="3" fillId="0" borderId="51" xfId="12" applyNumberFormat="1" applyFont="1" applyBorder="1" applyAlignment="1">
      <alignment horizontal="center" vertical="center"/>
    </xf>
    <xf numFmtId="175" fontId="5" fillId="0" borderId="42" xfId="2" applyNumberFormat="1" applyFont="1" applyBorder="1" applyAlignment="1">
      <alignment vertical="center"/>
    </xf>
    <xf numFmtId="171" fontId="5" fillId="7" borderId="42" xfId="12" applyNumberFormat="1" applyFont="1" applyFill="1" applyBorder="1" applyAlignment="1">
      <alignment horizontal="center" vertical="center"/>
    </xf>
    <xf numFmtId="171" fontId="5" fillId="8" borderId="42" xfId="12" applyNumberFormat="1" applyFont="1" applyFill="1" applyBorder="1" applyAlignment="1">
      <alignment horizontal="center" vertical="center"/>
    </xf>
    <xf numFmtId="171" fontId="3" fillId="6" borderId="42" xfId="12" applyNumberFormat="1" applyFont="1" applyFill="1" applyBorder="1" applyAlignment="1">
      <alignment horizontal="center"/>
    </xf>
    <xf numFmtId="171" fontId="3" fillId="7" borderId="42" xfId="12" applyNumberFormat="1" applyFont="1" applyFill="1" applyBorder="1" applyAlignment="1">
      <alignment horizontal="center"/>
    </xf>
    <xf numFmtId="10" fontId="3" fillId="0" borderId="42" xfId="12" applyNumberFormat="1" applyFont="1" applyFill="1" applyBorder="1" applyAlignment="1">
      <alignment horizontal="center" vertical="center"/>
    </xf>
    <xf numFmtId="10" fontId="3" fillId="12" borderId="42" xfId="12" applyNumberFormat="1" applyFont="1" applyFill="1" applyBorder="1" applyAlignment="1">
      <alignment horizontal="center" vertical="center"/>
    </xf>
    <xf numFmtId="171" fontId="6" fillId="6" borderId="42" xfId="12" applyNumberFormat="1" applyFont="1" applyFill="1" applyBorder="1" applyAlignment="1">
      <alignment horizontal="center"/>
    </xf>
    <xf numFmtId="10" fontId="5" fillId="8" borderId="42" xfId="12" applyNumberFormat="1" applyFont="1" applyFill="1" applyBorder="1" applyAlignment="1">
      <alignment horizontal="center" vertical="center"/>
    </xf>
    <xf numFmtId="171" fontId="3" fillId="16" borderId="42" xfId="12" applyNumberFormat="1" applyFont="1" applyFill="1" applyBorder="1" applyAlignment="1">
      <alignment horizontal="center"/>
    </xf>
    <xf numFmtId="171" fontId="3" fillId="6" borderId="42" xfId="12" applyNumberFormat="1" applyFont="1" applyFill="1" applyBorder="1" applyAlignment="1">
      <alignment horizontal="center" vertical="center"/>
    </xf>
    <xf numFmtId="193" fontId="5" fillId="8" borderId="51" xfId="12" applyNumberFormat="1" applyFont="1" applyFill="1" applyBorder="1" applyAlignment="1">
      <alignment horizontal="center" vertical="center"/>
    </xf>
    <xf numFmtId="195" fontId="5" fillId="8" borderId="77" xfId="12" applyNumberFormat="1" applyFont="1" applyFill="1" applyBorder="1" applyAlignment="1">
      <alignment horizontal="center" vertical="center"/>
    </xf>
    <xf numFmtId="195" fontId="5" fillId="8" borderId="42" xfId="12" applyNumberFormat="1" applyFont="1" applyFill="1" applyBorder="1" applyAlignment="1">
      <alignment horizontal="center" vertical="center"/>
    </xf>
    <xf numFmtId="198" fontId="5" fillId="8" borderId="42" xfId="12" applyNumberFormat="1" applyFont="1" applyFill="1" applyBorder="1" applyAlignment="1">
      <alignment horizontal="center" vertical="center"/>
    </xf>
    <xf numFmtId="0" fontId="7" fillId="5" borderId="40" xfId="4" applyFont="1" applyFill="1" applyBorder="1" applyAlignment="1">
      <alignment vertical="center"/>
    </xf>
    <xf numFmtId="167" fontId="7" fillId="5" borderId="40" xfId="2" applyNumberFormat="1" applyFont="1" applyFill="1" applyBorder="1" applyAlignment="1">
      <alignment vertical="center"/>
    </xf>
    <xf numFmtId="4" fontId="7" fillId="5" borderId="40" xfId="4" applyNumberFormat="1" applyFont="1" applyFill="1" applyBorder="1" applyAlignment="1">
      <alignment vertical="center"/>
    </xf>
    <xf numFmtId="167" fontId="8" fillId="5" borderId="78" xfId="2" applyNumberFormat="1" applyFont="1" applyFill="1" applyBorder="1" applyAlignment="1">
      <alignment horizontal="center" vertical="center"/>
    </xf>
    <xf numFmtId="0" fontId="5" fillId="4" borderId="59" xfId="4" applyFont="1" applyFill="1" applyBorder="1" applyAlignment="1">
      <alignment horizontal="center" vertical="center"/>
    </xf>
    <xf numFmtId="0" fontId="5" fillId="4" borderId="60" xfId="4" applyFont="1" applyFill="1" applyBorder="1" applyAlignment="1">
      <alignment vertical="center" wrapText="1"/>
    </xf>
    <xf numFmtId="0" fontId="5" fillId="4" borderId="60" xfId="4" applyFont="1" applyFill="1" applyBorder="1" applyAlignment="1">
      <alignment vertical="center"/>
    </xf>
    <xf numFmtId="0" fontId="3" fillId="4" borderId="60" xfId="4" applyFill="1" applyBorder="1" applyAlignment="1">
      <alignment vertical="center"/>
    </xf>
    <xf numFmtId="167" fontId="3" fillId="4" borderId="60" xfId="2" applyNumberFormat="1" applyFont="1" applyFill="1" applyBorder="1" applyAlignment="1">
      <alignment vertical="center"/>
    </xf>
    <xf numFmtId="3" fontId="6" fillId="4" borderId="60" xfId="4" applyNumberFormat="1" applyFont="1" applyFill="1" applyBorder="1" applyAlignment="1">
      <alignment vertical="center"/>
    </xf>
    <xf numFmtId="4" fontId="3" fillId="4" borderId="60" xfId="4" applyNumberFormat="1" applyFill="1" applyBorder="1" applyAlignment="1">
      <alignment vertical="center"/>
    </xf>
    <xf numFmtId="167" fontId="3" fillId="4" borderId="62" xfId="2" applyNumberFormat="1" applyFont="1" applyFill="1" applyBorder="1" applyAlignment="1">
      <alignment vertical="center"/>
    </xf>
    <xf numFmtId="0" fontId="8" fillId="0" borderId="42" xfId="4" applyFont="1" applyBorder="1" applyAlignment="1">
      <alignment horizontal="left" vertical="center"/>
    </xf>
    <xf numFmtId="3" fontId="5" fillId="3" borderId="40" xfId="4" applyNumberFormat="1" applyFont="1" applyFill="1" applyBorder="1" applyAlignment="1">
      <alignment horizontal="center" vertical="center" wrapText="1"/>
    </xf>
    <xf numFmtId="4" fontId="5" fillId="3" borderId="40" xfId="4" applyNumberFormat="1" applyFont="1" applyFill="1" applyBorder="1" applyAlignment="1">
      <alignment horizontal="center" vertical="center" wrapText="1"/>
    </xf>
    <xf numFmtId="167" fontId="5" fillId="3" borderId="69" xfId="4" applyNumberFormat="1" applyFont="1" applyFill="1" applyBorder="1" applyAlignment="1">
      <alignment horizontal="center" vertical="center" wrapText="1"/>
    </xf>
    <xf numFmtId="0" fontId="3" fillId="0" borderId="31" xfId="4" applyBorder="1" applyAlignment="1">
      <alignment horizontal="center" vertical="center"/>
    </xf>
    <xf numFmtId="0" fontId="5" fillId="4" borderId="19" xfId="4" applyFont="1" applyFill="1" applyBorder="1" applyAlignment="1">
      <alignment horizontal="center" vertical="center"/>
    </xf>
    <xf numFmtId="167" fontId="5" fillId="3" borderId="78" xfId="4" applyNumberFormat="1" applyFont="1" applyFill="1" applyBorder="1" applyAlignment="1">
      <alignment horizontal="center" vertical="center" wrapText="1"/>
    </xf>
    <xf numFmtId="0" fontId="5" fillId="4" borderId="30" xfId="4" applyFont="1" applyFill="1" applyBorder="1" applyAlignment="1">
      <alignment horizontal="center" vertical="center"/>
    </xf>
    <xf numFmtId="0" fontId="5" fillId="4" borderId="40" xfId="4" applyFont="1" applyFill="1" applyBorder="1" applyAlignment="1">
      <alignment vertical="center"/>
    </xf>
    <xf numFmtId="0" fontId="3" fillId="4" borderId="40" xfId="4" applyFill="1" applyBorder="1" applyAlignment="1">
      <alignment vertical="center"/>
    </xf>
    <xf numFmtId="3" fontId="5" fillId="0" borderId="42" xfId="4" applyNumberFormat="1" applyFont="1" applyBorder="1" applyAlignment="1">
      <alignment horizontal="center" vertical="center" wrapText="1"/>
    </xf>
    <xf numFmtId="4" fontId="5" fillId="0" borderId="42" xfId="4" applyNumberFormat="1" applyFont="1" applyBorder="1" applyAlignment="1">
      <alignment horizontal="center" vertical="center" wrapText="1"/>
    </xf>
    <xf numFmtId="167" fontId="5" fillId="0" borderId="42" xfId="4" applyNumberFormat="1" applyFont="1" applyBorder="1" applyAlignment="1">
      <alignment horizontal="center" vertical="center" wrapText="1"/>
    </xf>
    <xf numFmtId="192" fontId="7" fillId="2" borderId="42" xfId="4" applyNumberFormat="1" applyFont="1" applyFill="1" applyBorder="1" applyAlignment="1">
      <alignment horizontal="center" vertical="center"/>
    </xf>
    <xf numFmtId="192" fontId="7" fillId="4" borderId="42" xfId="4" applyNumberFormat="1" applyFont="1" applyFill="1" applyBorder="1" applyAlignment="1">
      <alignment horizontal="center" vertical="center"/>
    </xf>
    <xf numFmtId="167" fontId="8" fillId="14" borderId="42" xfId="19" applyNumberFormat="1" applyFont="1" applyFill="1" applyBorder="1" applyAlignment="1">
      <alignment horizontal="right" vertical="center"/>
    </xf>
    <xf numFmtId="44" fontId="13" fillId="2" borderId="42" xfId="0" applyNumberFormat="1" applyFont="1" applyFill="1" applyBorder="1" applyAlignment="1">
      <alignment vertical="center"/>
    </xf>
    <xf numFmtId="10" fontId="54" fillId="0" borderId="42" xfId="3" applyNumberFormat="1" applyFont="1" applyBorder="1" applyAlignment="1">
      <alignment horizontal="right" vertical="center"/>
    </xf>
    <xf numFmtId="170" fontId="0" fillId="0" borderId="0" xfId="3" applyNumberFormat="1" applyFont="1" applyAlignment="1">
      <alignment wrapText="1"/>
    </xf>
    <xf numFmtId="3" fontId="50" fillId="18" borderId="0" xfId="47" applyNumberFormat="1" applyFont="1" applyFill="1" applyAlignment="1">
      <alignment horizontal="center" vertical="center" wrapText="1"/>
    </xf>
    <xf numFmtId="5" fontId="50" fillId="18" borderId="0" xfId="19" applyNumberFormat="1" applyFont="1" applyFill="1" applyBorder="1" applyAlignment="1">
      <alignment vertical="center" wrapText="1"/>
    </xf>
    <xf numFmtId="193" fontId="16" fillId="0" borderId="0" xfId="6" applyNumberFormat="1" applyFont="1"/>
    <xf numFmtId="199" fontId="3" fillId="2" borderId="0" xfId="7" applyNumberFormat="1" applyFill="1"/>
    <xf numFmtId="200" fontId="7" fillId="2" borderId="42" xfId="2" applyNumberFormat="1" applyFont="1" applyFill="1" applyBorder="1" applyAlignment="1">
      <alignment horizontal="center" vertical="center"/>
    </xf>
    <xf numFmtId="0" fontId="70" fillId="0" borderId="0" xfId="0" applyFont="1" applyAlignment="1">
      <alignment horizontal="center"/>
    </xf>
    <xf numFmtId="0" fontId="0" fillId="2" borderId="32" xfId="0" applyFill="1" applyBorder="1" applyAlignment="1">
      <alignment horizontal="justify" vertical="center" wrapText="1"/>
    </xf>
    <xf numFmtId="0" fontId="0" fillId="2" borderId="40" xfId="0" applyFill="1" applyBorder="1" applyAlignment="1">
      <alignment horizontal="justify" vertical="center" wrapText="1"/>
    </xf>
    <xf numFmtId="0" fontId="0" fillId="2" borderId="60" xfId="0" applyFill="1" applyBorder="1" applyAlignment="1">
      <alignment horizontal="justify" vertical="center" wrapText="1"/>
    </xf>
    <xf numFmtId="0" fontId="22" fillId="2" borderId="0" xfId="14" applyFont="1" applyFill="1" applyAlignment="1">
      <alignment horizontal="left" wrapText="1"/>
    </xf>
    <xf numFmtId="0" fontId="16" fillId="0" borderId="1" xfId="6" applyFont="1" applyBorder="1" applyAlignment="1">
      <alignment horizontal="center"/>
    </xf>
    <xf numFmtId="0" fontId="16" fillId="0" borderId="2" xfId="6" applyFont="1" applyBorder="1" applyAlignment="1">
      <alignment horizontal="center"/>
    </xf>
    <xf numFmtId="0" fontId="16" fillId="0" borderId="3" xfId="6" applyFont="1" applyBorder="1" applyAlignment="1">
      <alignment horizontal="center"/>
    </xf>
    <xf numFmtId="0" fontId="5" fillId="0" borderId="4" xfId="7" applyFont="1" applyBorder="1" applyAlignment="1">
      <alignment horizontal="center" vertical="center" wrapText="1"/>
    </xf>
    <xf numFmtId="0" fontId="5" fillId="0" borderId="42" xfId="7" applyFont="1" applyBorder="1" applyAlignment="1">
      <alignment horizontal="center" vertical="center" wrapText="1"/>
    </xf>
    <xf numFmtId="0" fontId="5" fillId="0" borderId="66" xfId="7" applyFont="1" applyBorder="1" applyAlignment="1">
      <alignment horizontal="center" vertical="center" wrapText="1"/>
    </xf>
    <xf numFmtId="0" fontId="5" fillId="0" borderId="15" xfId="7" applyFont="1" applyBorder="1" applyAlignment="1">
      <alignment horizontal="center" vertical="center" wrapText="1"/>
    </xf>
    <xf numFmtId="0" fontId="5" fillId="0" borderId="14" xfId="7" applyFont="1" applyBorder="1" applyAlignment="1">
      <alignment horizontal="center" vertical="center" wrapText="1"/>
    </xf>
    <xf numFmtId="0" fontId="5" fillId="0" borderId="25" xfId="7" applyFont="1" applyBorder="1" applyAlignment="1">
      <alignment horizontal="center" vertical="center" wrapText="1"/>
    </xf>
    <xf numFmtId="0" fontId="8" fillId="0" borderId="1" xfId="7" applyFont="1" applyBorder="1" applyAlignment="1">
      <alignment horizontal="center" vertical="center" wrapText="1"/>
    </xf>
    <xf numFmtId="0" fontId="8" fillId="0" borderId="2" xfId="7" applyFont="1" applyBorder="1" applyAlignment="1">
      <alignment horizontal="center" vertical="center" wrapText="1"/>
    </xf>
    <xf numFmtId="0" fontId="8" fillId="0" borderId="3" xfId="7" applyFont="1" applyBorder="1" applyAlignment="1">
      <alignment horizontal="center" vertical="center" wrapText="1"/>
    </xf>
    <xf numFmtId="0" fontId="5" fillId="0" borderId="5" xfId="6" applyFont="1" applyBorder="1" applyAlignment="1">
      <alignment horizontal="center" vertical="center"/>
    </xf>
    <xf numFmtId="0" fontId="5" fillId="0" borderId="6" xfId="6" applyFont="1" applyBorder="1" applyAlignment="1">
      <alignment horizontal="center" vertical="center"/>
    </xf>
    <xf numFmtId="0" fontId="5" fillId="0" borderId="7" xfId="6" applyFont="1" applyBorder="1" applyAlignment="1">
      <alignment horizontal="center" vertical="center"/>
    </xf>
    <xf numFmtId="0" fontId="8" fillId="0" borderId="4" xfId="7" applyFont="1" applyBorder="1" applyAlignment="1">
      <alignment horizontal="center" vertical="center" wrapText="1"/>
    </xf>
    <xf numFmtId="0" fontId="8" fillId="0" borderId="42" xfId="7" applyFont="1" applyBorder="1" applyAlignment="1">
      <alignment horizontal="center" vertical="center" wrapText="1"/>
    </xf>
    <xf numFmtId="0" fontId="8" fillId="0" borderId="66" xfId="7" applyFont="1" applyBorder="1" applyAlignment="1">
      <alignment horizontal="center" vertical="center" wrapText="1"/>
    </xf>
    <xf numFmtId="0" fontId="8" fillId="0" borderId="51" xfId="7" applyFont="1" applyBorder="1" applyAlignment="1">
      <alignment horizontal="center" vertical="center" wrapText="1"/>
    </xf>
    <xf numFmtId="0" fontId="5" fillId="0" borderId="77" xfId="6" applyFont="1" applyBorder="1" applyAlignment="1">
      <alignment horizontal="center" vertical="center"/>
    </xf>
    <xf numFmtId="0" fontId="10" fillId="2" borderId="43" xfId="0" applyFont="1" applyFill="1" applyBorder="1" applyAlignment="1">
      <alignment horizontal="left" wrapText="1"/>
    </xf>
    <xf numFmtId="0" fontId="10" fillId="2" borderId="0" xfId="0" applyFont="1" applyFill="1" applyAlignment="1">
      <alignment horizontal="left" wrapText="1"/>
    </xf>
    <xf numFmtId="0" fontId="10" fillId="2" borderId="0" xfId="0" applyFont="1" applyFill="1" applyAlignment="1">
      <alignment horizontal="left" vertical="top" wrapText="1"/>
    </xf>
    <xf numFmtId="0" fontId="10" fillId="2" borderId="11" xfId="0" applyFont="1" applyFill="1" applyBorder="1" applyAlignment="1">
      <alignment horizontal="left" vertical="top" wrapText="1"/>
    </xf>
    <xf numFmtId="167" fontId="7" fillId="0" borderId="51" xfId="391" applyNumberFormat="1" applyFont="1" applyFill="1" applyBorder="1" applyAlignment="1">
      <alignment horizontal="center" vertical="center"/>
    </xf>
    <xf numFmtId="167" fontId="7" fillId="0" borderId="52" xfId="391" applyNumberFormat="1" applyFont="1" applyFill="1" applyBorder="1" applyAlignment="1">
      <alignment horizontal="center" vertical="center"/>
    </xf>
    <xf numFmtId="0" fontId="13" fillId="2" borderId="43" xfId="0" applyFont="1" applyFill="1" applyBorder="1" applyAlignment="1">
      <alignment horizontal="justify" vertical="top" wrapText="1"/>
    </xf>
    <xf numFmtId="0" fontId="13" fillId="2" borderId="0" xfId="0" applyFont="1" applyFill="1" applyAlignment="1">
      <alignment horizontal="justify" vertical="top" wrapText="1"/>
    </xf>
    <xf numFmtId="0" fontId="13" fillId="2" borderId="11" xfId="0" applyFont="1" applyFill="1" applyBorder="1" applyAlignment="1">
      <alignment horizontal="justify" vertical="top" wrapText="1"/>
    </xf>
    <xf numFmtId="0" fontId="8" fillId="3" borderId="56" xfId="4" applyFont="1" applyFill="1" applyBorder="1" applyAlignment="1">
      <alignment horizontal="center" vertical="center"/>
    </xf>
    <xf numFmtId="0" fontId="8" fillId="3" borderId="58" xfId="4" applyFont="1" applyFill="1" applyBorder="1" applyAlignment="1">
      <alignment horizontal="center" vertical="center"/>
    </xf>
    <xf numFmtId="0" fontId="10" fillId="2" borderId="43" xfId="0" applyFont="1" applyFill="1" applyBorder="1" applyAlignment="1">
      <alignment vertical="center" wrapText="1"/>
    </xf>
    <xf numFmtId="0" fontId="10" fillId="2" borderId="0" xfId="0" applyFont="1" applyFill="1" applyAlignment="1">
      <alignment vertical="center" wrapText="1"/>
    </xf>
    <xf numFmtId="0" fontId="10" fillId="2" borderId="11" xfId="0" applyFont="1" applyFill="1" applyBorder="1" applyAlignment="1">
      <alignment vertical="center" wrapText="1"/>
    </xf>
    <xf numFmtId="0" fontId="8" fillId="6" borderId="56" xfId="4" applyFont="1" applyFill="1" applyBorder="1" applyAlignment="1">
      <alignment horizontal="center" vertical="center"/>
    </xf>
    <xf numFmtId="0" fontId="8" fillId="6" borderId="58" xfId="4" applyFont="1" applyFill="1" applyBorder="1" applyAlignment="1">
      <alignment horizontal="center" vertical="center"/>
    </xf>
    <xf numFmtId="0" fontId="8" fillId="6" borderId="57" xfId="4" applyFont="1" applyFill="1" applyBorder="1" applyAlignment="1">
      <alignment horizontal="center" vertical="center"/>
    </xf>
    <xf numFmtId="0" fontId="10" fillId="0" borderId="43"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0" fillId="2" borderId="43" xfId="0" applyFont="1" applyFill="1" applyBorder="1" applyAlignment="1">
      <alignment horizontal="left" vertical="top" wrapText="1"/>
    </xf>
    <xf numFmtId="0" fontId="8" fillId="2" borderId="56" xfId="4" applyFont="1" applyFill="1" applyBorder="1" applyAlignment="1">
      <alignment horizontal="center" vertical="center"/>
    </xf>
    <xf numFmtId="0" fontId="8" fillId="2" borderId="58" xfId="4" applyFont="1" applyFill="1" applyBorder="1" applyAlignment="1">
      <alignment horizontal="center" vertical="center"/>
    </xf>
    <xf numFmtId="0" fontId="8" fillId="2" borderId="57" xfId="4" applyFont="1" applyFill="1" applyBorder="1" applyAlignment="1">
      <alignment horizontal="center" vertical="center"/>
    </xf>
    <xf numFmtId="0" fontId="8" fillId="5" borderId="56" xfId="4" applyFont="1" applyFill="1" applyBorder="1" applyAlignment="1">
      <alignment horizontal="center" vertical="center"/>
    </xf>
    <xf numFmtId="0" fontId="8" fillId="5" borderId="58" xfId="4" applyFont="1" applyFill="1" applyBorder="1" applyAlignment="1">
      <alignment horizontal="center" vertical="center"/>
    </xf>
    <xf numFmtId="0" fontId="8" fillId="5" borderId="57" xfId="4" applyFont="1" applyFill="1" applyBorder="1" applyAlignment="1">
      <alignment horizontal="center" vertical="center"/>
    </xf>
    <xf numFmtId="0" fontId="8" fillId="0" borderId="56" xfId="4" applyFont="1" applyBorder="1" applyAlignment="1">
      <alignment horizontal="center" vertical="center"/>
    </xf>
    <xf numFmtId="0" fontId="8" fillId="0" borderId="58" xfId="4" applyFont="1" applyBorder="1" applyAlignment="1">
      <alignment horizontal="center" vertical="center"/>
    </xf>
    <xf numFmtId="0" fontId="8" fillId="0" borderId="57" xfId="4" applyFont="1" applyBorder="1" applyAlignment="1">
      <alignment horizontal="center" vertical="center"/>
    </xf>
    <xf numFmtId="0" fontId="8" fillId="4" borderId="16" xfId="4" applyFont="1" applyFill="1" applyBorder="1" applyAlignment="1">
      <alignment horizontal="center" vertical="center"/>
    </xf>
    <xf numFmtId="0" fontId="8" fillId="4" borderId="35" xfId="4" applyFont="1" applyFill="1" applyBorder="1" applyAlignment="1">
      <alignment horizontal="center" vertical="center"/>
    </xf>
    <xf numFmtId="0" fontId="3" fillId="4" borderId="36" xfId="4" applyFill="1" applyBorder="1" applyAlignment="1">
      <alignment horizontal="center" vertical="center"/>
    </xf>
    <xf numFmtId="0" fontId="3" fillId="4" borderId="37" xfId="4" applyFill="1" applyBorder="1" applyAlignment="1">
      <alignment horizontal="center" vertical="center"/>
    </xf>
    <xf numFmtId="169" fontId="7" fillId="5" borderId="2" xfId="4" applyNumberFormat="1" applyFont="1" applyFill="1" applyBorder="1" applyAlignment="1">
      <alignment horizontal="center" vertical="center"/>
    </xf>
    <xf numFmtId="3" fontId="7" fillId="0" borderId="42" xfId="4" applyNumberFormat="1" applyFont="1"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4" fillId="0" borderId="4" xfId="4" applyFont="1" applyBorder="1" applyAlignment="1">
      <alignment horizontal="center" vertical="center" wrapText="1"/>
    </xf>
    <xf numFmtId="0" fontId="4" fillId="0" borderId="42" xfId="4" applyFont="1" applyBorder="1" applyAlignment="1">
      <alignment horizontal="center" vertical="center" wrapText="1"/>
    </xf>
    <xf numFmtId="0" fontId="4" fillId="0" borderId="66" xfId="4" applyFont="1" applyBorder="1" applyAlignment="1">
      <alignment horizontal="center" vertical="center" wrapText="1"/>
    </xf>
    <xf numFmtId="0" fontId="4" fillId="2" borderId="4" xfId="4" applyFont="1" applyFill="1" applyBorder="1" applyAlignment="1">
      <alignment horizontal="center" vertical="center" wrapText="1"/>
    </xf>
    <xf numFmtId="0" fontId="4" fillId="2" borderId="42" xfId="4" applyFont="1" applyFill="1" applyBorder="1" applyAlignment="1">
      <alignment horizontal="center" vertical="center" wrapText="1"/>
    </xf>
    <xf numFmtId="0" fontId="4" fillId="2" borderId="66" xfId="4" applyFont="1" applyFill="1" applyBorder="1" applyAlignment="1">
      <alignment horizontal="center" vertical="center" wrapText="1"/>
    </xf>
    <xf numFmtId="0" fontId="4" fillId="0" borderId="15" xfId="4" applyFont="1" applyBorder="1" applyAlignment="1">
      <alignment horizontal="center" vertical="center" wrapText="1"/>
    </xf>
    <xf numFmtId="0" fontId="4" fillId="0" borderId="14" xfId="4" applyFont="1" applyBorder="1" applyAlignment="1">
      <alignment horizontal="center" vertical="center" wrapText="1"/>
    </xf>
    <xf numFmtId="0" fontId="4" fillId="0" borderId="25" xfId="4" applyFont="1" applyBorder="1" applyAlignment="1">
      <alignment horizontal="center" vertical="center" wrapText="1"/>
    </xf>
    <xf numFmtId="0" fontId="8" fillId="4" borderId="22" xfId="4" applyFont="1" applyFill="1" applyBorder="1" applyAlignment="1">
      <alignment horizontal="center" vertical="center" wrapText="1"/>
    </xf>
    <xf numFmtId="0" fontId="8" fillId="4" borderId="23" xfId="4" applyFont="1" applyFill="1" applyBorder="1" applyAlignment="1">
      <alignment horizontal="center" vertical="center" wrapText="1"/>
    </xf>
    <xf numFmtId="0" fontId="8" fillId="4" borderId="24" xfId="4" applyFont="1" applyFill="1" applyBorder="1" applyAlignment="1">
      <alignment horizontal="center" vertical="center" wrapText="1"/>
    </xf>
    <xf numFmtId="0" fontId="13" fillId="5" borderId="56" xfId="4" applyFont="1" applyFill="1" applyBorder="1" applyAlignment="1">
      <alignment horizontal="center" vertical="center" wrapText="1"/>
    </xf>
    <xf numFmtId="0" fontId="13" fillId="5" borderId="58" xfId="4" applyFont="1" applyFill="1" applyBorder="1" applyAlignment="1">
      <alignment horizontal="center" vertical="center" wrapText="1"/>
    </xf>
    <xf numFmtId="0" fontId="13" fillId="5" borderId="57" xfId="4" applyFont="1" applyFill="1" applyBorder="1" applyAlignment="1">
      <alignment horizontal="center" vertical="center" wrapText="1"/>
    </xf>
    <xf numFmtId="0" fontId="13" fillId="5" borderId="16" xfId="4" applyFont="1" applyFill="1" applyBorder="1" applyAlignment="1">
      <alignment horizontal="center" vertical="center" wrapText="1"/>
    </xf>
    <xf numFmtId="0" fontId="68" fillId="23" borderId="42" xfId="4" applyFont="1" applyFill="1" applyBorder="1" applyAlignment="1">
      <alignment horizontal="center" vertical="center" wrapText="1"/>
    </xf>
    <xf numFmtId="0" fontId="8" fillId="6" borderId="42" xfId="4" applyFont="1" applyFill="1" applyBorder="1" applyAlignment="1">
      <alignment horizontal="center" vertical="center" wrapText="1"/>
    </xf>
    <xf numFmtId="0" fontId="68" fillId="23" borderId="56" xfId="4" applyFont="1" applyFill="1" applyBorder="1" applyAlignment="1">
      <alignment horizontal="center" vertical="center"/>
    </xf>
    <xf numFmtId="0" fontId="68" fillId="23" borderId="58" xfId="4" applyFont="1" applyFill="1" applyBorder="1" applyAlignment="1">
      <alignment horizontal="center" vertical="center"/>
    </xf>
    <xf numFmtId="0" fontId="68" fillId="23" borderId="57" xfId="4" applyFont="1" applyFill="1" applyBorder="1" applyAlignment="1">
      <alignment horizontal="center" vertical="center"/>
    </xf>
    <xf numFmtId="0" fontId="13" fillId="2" borderId="56" xfId="0" applyFont="1" applyFill="1" applyBorder="1" applyAlignment="1">
      <alignment horizontal="right" vertical="center"/>
    </xf>
    <xf numFmtId="0" fontId="13" fillId="2" borderId="58" xfId="0" applyFont="1" applyFill="1" applyBorder="1" applyAlignment="1">
      <alignment horizontal="right" vertical="center"/>
    </xf>
    <xf numFmtId="0" fontId="13" fillId="2" borderId="57" xfId="0" applyFont="1" applyFill="1" applyBorder="1" applyAlignment="1">
      <alignment horizontal="right" vertical="center"/>
    </xf>
    <xf numFmtId="0" fontId="49" fillId="0" borderId="22" xfId="0" applyFont="1" applyBorder="1" applyAlignment="1">
      <alignment horizontal="center" wrapText="1"/>
    </xf>
    <xf numFmtId="0" fontId="49" fillId="0" borderId="23" xfId="0" applyFont="1" applyBorder="1" applyAlignment="1">
      <alignment horizontal="center" wrapText="1"/>
    </xf>
    <xf numFmtId="0" fontId="49" fillId="0" borderId="24" xfId="0" applyFont="1" applyBorder="1" applyAlignment="1">
      <alignment horizontal="center" wrapText="1"/>
    </xf>
    <xf numFmtId="0" fontId="72" fillId="0" borderId="41" xfId="0" applyFont="1" applyBorder="1" applyAlignment="1">
      <alignment horizontal="center" vertical="center" wrapTex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43" xfId="0" applyFont="1" applyFill="1" applyBorder="1" applyAlignment="1">
      <alignment horizontal="center" vertical="center"/>
    </xf>
    <xf numFmtId="0" fontId="10" fillId="2" borderId="0" xfId="0" applyFont="1" applyFill="1" applyAlignment="1">
      <alignment horizontal="center" vertical="center"/>
    </xf>
    <xf numFmtId="0" fontId="10" fillId="2" borderId="11" xfId="0" applyFont="1" applyFill="1" applyBorder="1" applyAlignment="1">
      <alignment horizontal="center" vertical="center"/>
    </xf>
    <xf numFmtId="0" fontId="3" fillId="0" borderId="19" xfId="4" applyBorder="1" applyAlignment="1">
      <alignment horizontal="center" vertical="center"/>
    </xf>
    <xf numFmtId="0" fontId="3" fillId="0" borderId="20" xfId="4" applyBorder="1" applyAlignment="1">
      <alignment horizontal="center" vertical="center"/>
    </xf>
    <xf numFmtId="0" fontId="3" fillId="0" borderId="21" xfId="4" applyBorder="1" applyAlignment="1">
      <alignment horizontal="center" vertical="center"/>
    </xf>
    <xf numFmtId="0" fontId="13" fillId="13" borderId="51" xfId="0" applyFont="1" applyFill="1" applyBorder="1" applyAlignment="1">
      <alignment horizontal="center" vertical="center"/>
    </xf>
    <xf numFmtId="0" fontId="13" fillId="13" borderId="50" xfId="0" applyFont="1" applyFill="1" applyBorder="1" applyAlignment="1">
      <alignment horizontal="center" vertical="center"/>
    </xf>
    <xf numFmtId="0" fontId="13" fillId="13" borderId="52" xfId="0" applyFont="1" applyFill="1" applyBorder="1" applyAlignment="1">
      <alignment horizontal="center" vertical="center"/>
    </xf>
    <xf numFmtId="0" fontId="24" fillId="0" borderId="22" xfId="4" applyFont="1" applyBorder="1" applyAlignment="1">
      <alignment horizontal="center" vertical="center" wrapText="1"/>
    </xf>
    <xf numFmtId="0" fontId="24" fillId="0" borderId="23" xfId="4" applyFont="1" applyBorder="1" applyAlignment="1">
      <alignment horizontal="center" vertical="center" wrapText="1"/>
    </xf>
    <xf numFmtId="0" fontId="24" fillId="0" borderId="24" xfId="4" applyFont="1" applyBorder="1" applyAlignment="1">
      <alignment horizontal="center" vertical="center" wrapText="1"/>
    </xf>
    <xf numFmtId="0" fontId="24" fillId="2" borderId="43" xfId="4" applyFont="1" applyFill="1" applyBorder="1" applyAlignment="1">
      <alignment horizontal="center" vertical="center" wrapText="1"/>
    </xf>
    <xf numFmtId="0" fontId="24" fillId="2" borderId="0" xfId="4" applyFont="1" applyFill="1" applyAlignment="1">
      <alignment horizontal="center" vertical="center" wrapText="1"/>
    </xf>
    <xf numFmtId="0" fontId="24" fillId="2" borderId="11" xfId="4" applyFont="1" applyFill="1" applyBorder="1" applyAlignment="1">
      <alignment horizontal="center" vertical="center" wrapText="1"/>
    </xf>
    <xf numFmtId="0" fontId="24" fillId="0" borderId="43" xfId="4" applyFont="1" applyBorder="1" applyAlignment="1">
      <alignment horizontal="center" vertical="center" wrapText="1"/>
    </xf>
    <xf numFmtId="0" fontId="24" fillId="0" borderId="0" xfId="4" applyFont="1" applyAlignment="1">
      <alignment horizontal="center" vertical="center" wrapText="1"/>
    </xf>
    <xf numFmtId="0" fontId="24" fillId="0" borderId="11" xfId="4" applyFont="1" applyBorder="1" applyAlignment="1">
      <alignment horizontal="center" vertical="center" wrapText="1"/>
    </xf>
    <xf numFmtId="0" fontId="24" fillId="0" borderId="4" xfId="4" applyFont="1" applyBorder="1" applyAlignment="1">
      <alignment horizontal="center" vertical="center" wrapText="1"/>
    </xf>
    <xf numFmtId="0" fontId="24" fillId="0" borderId="42" xfId="4" applyFont="1" applyBorder="1" applyAlignment="1">
      <alignment horizontal="center" vertical="center" wrapText="1"/>
    </xf>
    <xf numFmtId="0" fontId="24" fillId="0" borderId="66" xfId="4" applyFont="1" applyBorder="1" applyAlignment="1">
      <alignment horizontal="center" vertical="center" wrapText="1"/>
    </xf>
    <xf numFmtId="0" fontId="24" fillId="0" borderId="5" xfId="4" applyFont="1" applyBorder="1" applyAlignment="1">
      <alignment horizontal="center" vertical="center" wrapText="1"/>
    </xf>
    <xf numFmtId="0" fontId="24" fillId="0" borderId="6" xfId="4" applyFont="1" applyBorder="1" applyAlignment="1">
      <alignment horizontal="center" vertical="center" wrapText="1"/>
    </xf>
    <xf numFmtId="0" fontId="24" fillId="0" borderId="7" xfId="4" applyFont="1" applyBorder="1" applyAlignment="1">
      <alignment horizontal="center" vertical="center" wrapText="1"/>
    </xf>
    <xf numFmtId="0" fontId="10" fillId="2" borderId="0" xfId="0" applyFont="1" applyFill="1" applyAlignment="1">
      <alignment horizontal="left" vertical="center" wrapText="1"/>
    </xf>
    <xf numFmtId="0" fontId="13" fillId="13" borderId="42" xfId="0" applyFont="1" applyFill="1" applyBorder="1" applyAlignment="1">
      <alignment horizontal="center" vertical="center"/>
    </xf>
    <xf numFmtId="0" fontId="7" fillId="5" borderId="74" xfId="4" applyFont="1" applyFill="1" applyBorder="1" applyAlignment="1">
      <alignment horizontal="center" vertical="center"/>
    </xf>
    <xf numFmtId="0" fontId="7" fillId="5" borderId="79" xfId="4" applyFont="1" applyFill="1" applyBorder="1" applyAlignment="1">
      <alignment horizontal="center" vertical="center"/>
    </xf>
    <xf numFmtId="0" fontId="7" fillId="0" borderId="31" xfId="4" applyFont="1" applyBorder="1" applyAlignment="1">
      <alignment horizontal="center" vertical="center" wrapText="1"/>
    </xf>
    <xf numFmtId="0" fontId="7" fillId="0" borderId="63" xfId="4" applyFont="1" applyBorder="1" applyAlignment="1">
      <alignment horizontal="center" vertical="center" wrapText="1"/>
    </xf>
    <xf numFmtId="0" fontId="10" fillId="2" borderId="42" xfId="0" applyFont="1" applyFill="1" applyBorder="1" applyAlignment="1">
      <alignment horizontal="center" vertical="center"/>
    </xf>
    <xf numFmtId="0" fontId="8" fillId="2" borderId="42" xfId="4" applyFont="1" applyFill="1" applyBorder="1" applyAlignment="1">
      <alignment horizontal="center" vertical="center"/>
    </xf>
    <xf numFmtId="0" fontId="13" fillId="2" borderId="51"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2" xfId="0" applyFont="1" applyFill="1" applyBorder="1" applyAlignment="1">
      <alignment horizontal="center" vertical="center"/>
    </xf>
    <xf numFmtId="0" fontId="24" fillId="2" borderId="4" xfId="4" applyFont="1" applyFill="1" applyBorder="1" applyAlignment="1">
      <alignment horizontal="center" vertical="center" wrapText="1"/>
    </xf>
    <xf numFmtId="0" fontId="24" fillId="2" borderId="66" xfId="4" applyFont="1" applyFill="1" applyBorder="1" applyAlignment="1">
      <alignment horizontal="center" vertical="center" wrapText="1"/>
    </xf>
    <xf numFmtId="0" fontId="0" fillId="0" borderId="42" xfId="0" applyBorder="1" applyAlignment="1">
      <alignment horizontal="center" vertical="top" wrapText="1"/>
    </xf>
    <xf numFmtId="0" fontId="47" fillId="0" borderId="1" xfId="4" applyFont="1" applyBorder="1" applyAlignment="1">
      <alignment horizontal="center" vertical="center"/>
    </xf>
    <xf numFmtId="0" fontId="47" fillId="0" borderId="2" xfId="4" applyFont="1" applyBorder="1" applyAlignment="1">
      <alignment horizontal="center" vertical="center"/>
    </xf>
    <xf numFmtId="0" fontId="47" fillId="0" borderId="3" xfId="4" applyFont="1" applyBorder="1" applyAlignment="1">
      <alignment horizontal="center" vertical="center"/>
    </xf>
    <xf numFmtId="0" fontId="0" fillId="0" borderId="51" xfId="0" applyBorder="1" applyAlignment="1">
      <alignment horizontal="center"/>
    </xf>
    <xf numFmtId="0" fontId="0" fillId="0" borderId="50" xfId="0" applyBorder="1" applyAlignment="1">
      <alignment horizontal="center"/>
    </xf>
    <xf numFmtId="0" fontId="0" fillId="0" borderId="52" xfId="0" applyBorder="1" applyAlignment="1">
      <alignment horizontal="center"/>
    </xf>
    <xf numFmtId="0" fontId="24" fillId="0" borderId="48" xfId="4" applyFont="1" applyBorder="1" applyAlignment="1">
      <alignment horizontal="center" vertical="center" wrapText="1"/>
    </xf>
    <xf numFmtId="0" fontId="24" fillId="0" borderId="50" xfId="4" applyFont="1" applyBorder="1" applyAlignment="1">
      <alignment horizontal="center" vertical="center" wrapText="1"/>
    </xf>
    <xf numFmtId="0" fontId="24" fillId="0" borderId="49" xfId="4" applyFont="1" applyBorder="1" applyAlignment="1">
      <alignment horizontal="center" vertical="center" wrapText="1"/>
    </xf>
    <xf numFmtId="0" fontId="10" fillId="2" borderId="0" xfId="0" applyFont="1" applyFill="1" applyAlignment="1">
      <alignment horizontal="left" vertical="center"/>
    </xf>
    <xf numFmtId="0" fontId="13" fillId="0" borderId="42" xfId="0" applyFont="1" applyBorder="1" applyAlignment="1">
      <alignment horizontal="center" vertical="center"/>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3" fillId="0" borderId="56" xfId="0" applyFont="1" applyBorder="1" applyAlignment="1">
      <alignment horizontal="left" vertical="center"/>
    </xf>
    <xf numFmtId="0" fontId="13" fillId="0" borderId="58" xfId="0" applyFont="1" applyBorder="1" applyAlignment="1">
      <alignment horizontal="left" vertical="center"/>
    </xf>
    <xf numFmtId="0" fontId="13" fillId="0" borderId="57" xfId="0" applyFont="1" applyBorder="1" applyAlignment="1">
      <alignment horizontal="left" vertical="center"/>
    </xf>
    <xf numFmtId="0" fontId="3" fillId="0" borderId="44" xfId="4" applyBorder="1" applyAlignment="1">
      <alignment horizontal="center" vertical="center"/>
    </xf>
    <xf numFmtId="0" fontId="3" fillId="0" borderId="46" xfId="4" applyBorder="1" applyAlignment="1">
      <alignment horizontal="center" vertical="center"/>
    </xf>
    <xf numFmtId="0" fontId="3" fillId="0" borderId="45" xfId="4" applyBorder="1" applyAlignment="1">
      <alignment horizontal="center" vertical="center"/>
    </xf>
    <xf numFmtId="0" fontId="24" fillId="0" borderId="53" xfId="4" applyFont="1" applyBorder="1" applyAlignment="1">
      <alignment horizontal="center" vertical="center" wrapText="1"/>
    </xf>
    <xf numFmtId="0" fontId="24" fillId="0" borderId="55" xfId="4" applyFont="1" applyBorder="1" applyAlignment="1">
      <alignment horizontal="center" vertical="center" wrapText="1"/>
    </xf>
    <xf numFmtId="0" fontId="24" fillId="0" borderId="54" xfId="4" applyFont="1" applyBorder="1" applyAlignment="1">
      <alignment horizontal="center" vertical="center" wrapText="1"/>
    </xf>
    <xf numFmtId="167" fontId="13" fillId="0" borderId="14" xfId="19" applyNumberFormat="1" applyFont="1" applyBorder="1" applyAlignment="1">
      <alignment horizontal="center" vertical="center"/>
    </xf>
    <xf numFmtId="167" fontId="13" fillId="0" borderId="41" xfId="19" applyNumberFormat="1" applyFont="1" applyBorder="1" applyAlignment="1">
      <alignment horizontal="center" vertical="center"/>
    </xf>
    <xf numFmtId="5" fontId="13" fillId="0" borderId="42" xfId="0" applyNumberFormat="1" applyFont="1" applyBorder="1" applyAlignment="1">
      <alignment horizontal="center" vertical="center"/>
    </xf>
    <xf numFmtId="0" fontId="48" fillId="0" borderId="51" xfId="0" applyFont="1" applyBorder="1" applyAlignment="1">
      <alignment horizontal="center" vertic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10" fillId="2" borderId="0" xfId="0" applyFont="1" applyFill="1" applyAlignment="1">
      <alignment wrapText="1"/>
    </xf>
    <xf numFmtId="0" fontId="10" fillId="2" borderId="0" xfId="0" applyFont="1" applyFill="1"/>
    <xf numFmtId="3" fontId="13" fillId="0" borderId="42" xfId="0" applyNumberFormat="1" applyFont="1" applyBorder="1" applyAlignment="1">
      <alignment horizontal="center" vertical="center"/>
    </xf>
    <xf numFmtId="0" fontId="13" fillId="0" borderId="51" xfId="0" applyFont="1" applyBorder="1" applyAlignment="1">
      <alignment horizontal="center"/>
    </xf>
    <xf numFmtId="0" fontId="13" fillId="0" borderId="50" xfId="0" applyFont="1" applyBorder="1" applyAlignment="1">
      <alignment horizontal="center"/>
    </xf>
    <xf numFmtId="0" fontId="13" fillId="0" borderId="52" xfId="0" applyFont="1" applyBorder="1" applyAlignment="1">
      <alignment horizontal="center"/>
    </xf>
    <xf numFmtId="0" fontId="24" fillId="2" borderId="42" xfId="4"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1"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4" fillId="2" borderId="5" xfId="4" applyFont="1" applyFill="1" applyBorder="1" applyAlignment="1">
      <alignment horizontal="center" vertical="center" wrapText="1"/>
    </xf>
    <xf numFmtId="0" fontId="24" fillId="2" borderId="6" xfId="4" applyFont="1" applyFill="1" applyBorder="1" applyAlignment="1">
      <alignment horizontal="center" vertical="center" wrapText="1"/>
    </xf>
    <xf numFmtId="0" fontId="24" fillId="2" borderId="7" xfId="4" applyFont="1" applyFill="1" applyBorder="1" applyAlignment="1">
      <alignment horizontal="center" vertical="center" wrapText="1"/>
    </xf>
    <xf numFmtId="0" fontId="19" fillId="19" borderId="0" xfId="0" applyFont="1" applyFill="1" applyAlignment="1">
      <alignment horizontal="left" vertical="center" wrapText="1"/>
    </xf>
    <xf numFmtId="0" fontId="24" fillId="21" borderId="56" xfId="0" applyFont="1" applyFill="1" applyBorder="1" applyAlignment="1">
      <alignment horizontal="center" vertical="center" wrapText="1"/>
    </xf>
    <xf numFmtId="0" fontId="24" fillId="21" borderId="58" xfId="0" applyFont="1" applyFill="1" applyBorder="1" applyAlignment="1">
      <alignment horizontal="center" vertical="center" wrapText="1"/>
    </xf>
    <xf numFmtId="0" fontId="24" fillId="21" borderId="57" xfId="0" applyFont="1" applyFill="1" applyBorder="1" applyAlignment="1">
      <alignment horizontal="center" vertical="center" wrapText="1"/>
    </xf>
    <xf numFmtId="0" fontId="24" fillId="0" borderId="56"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57" xfId="0" applyFont="1" applyBorder="1" applyAlignment="1">
      <alignment horizontal="center" vertical="center" wrapText="1"/>
    </xf>
    <xf numFmtId="167" fontId="8" fillId="0" borderId="48" xfId="0" applyNumberFormat="1" applyFont="1" applyBorder="1" applyAlignment="1">
      <alignment horizontal="center" vertical="center"/>
    </xf>
    <xf numFmtId="167" fontId="8" fillId="0" borderId="50" xfId="0" applyNumberFormat="1" applyFont="1" applyBorder="1" applyAlignment="1">
      <alignment horizontal="center" vertical="center"/>
    </xf>
    <xf numFmtId="167" fontId="8" fillId="0" borderId="52" xfId="0" applyNumberFormat="1" applyFont="1" applyBorder="1" applyAlignment="1">
      <alignment horizontal="center" vertical="center"/>
    </xf>
    <xf numFmtId="167" fontId="8" fillId="0" borderId="53" xfId="0" applyNumberFormat="1" applyFont="1" applyBorder="1" applyAlignment="1">
      <alignment horizontal="center" vertical="center"/>
    </xf>
    <xf numFmtId="167" fontId="8" fillId="0" borderId="55" xfId="0" applyNumberFormat="1" applyFont="1" applyBorder="1" applyAlignment="1">
      <alignment horizontal="center" vertical="center"/>
    </xf>
    <xf numFmtId="167" fontId="8" fillId="0" borderId="67" xfId="0" applyNumberFormat="1" applyFont="1" applyBorder="1" applyAlignment="1">
      <alignment horizontal="center" vertical="center"/>
    </xf>
    <xf numFmtId="0" fontId="8" fillId="0" borderId="64" xfId="0" applyFont="1" applyBorder="1" applyAlignment="1">
      <alignment horizontal="center" vertical="center" wrapText="1"/>
    </xf>
    <xf numFmtId="0" fontId="8" fillId="0" borderId="68" xfId="0" applyFont="1" applyBorder="1" applyAlignment="1">
      <alignment horizontal="center" vertical="center" wrapText="1"/>
    </xf>
    <xf numFmtId="0" fontId="8" fillId="19" borderId="51" xfId="0" applyFont="1" applyFill="1" applyBorder="1" applyAlignment="1">
      <alignment horizontal="center" vertical="center"/>
    </xf>
    <xf numFmtId="0" fontId="8" fillId="19" borderId="50" xfId="0" applyFont="1" applyFill="1" applyBorder="1" applyAlignment="1">
      <alignment horizontal="center" vertical="center"/>
    </xf>
    <xf numFmtId="0" fontId="8" fillId="19" borderId="52" xfId="0" applyFont="1" applyFill="1" applyBorder="1" applyAlignment="1">
      <alignment horizontal="center" vertical="center"/>
    </xf>
    <xf numFmtId="0" fontId="7" fillId="0" borderId="32"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67" fillId="19" borderId="51" xfId="0" applyFont="1" applyFill="1" applyBorder="1" applyAlignment="1">
      <alignment horizontal="left"/>
    </xf>
    <xf numFmtId="0" fontId="67" fillId="19" borderId="52" xfId="0" applyFont="1" applyFill="1" applyBorder="1" applyAlignment="1">
      <alignment horizontal="left"/>
    </xf>
    <xf numFmtId="0" fontId="3" fillId="0" borderId="44" xfId="0" applyFont="1" applyBorder="1" applyAlignment="1">
      <alignment horizontal="center" vertical="center"/>
    </xf>
    <xf numFmtId="0" fontId="3" fillId="0" borderId="46" xfId="0" applyFont="1" applyBorder="1" applyAlignment="1">
      <alignment horizontal="center" vertical="center"/>
    </xf>
    <xf numFmtId="0" fontId="3" fillId="0" borderId="45" xfId="0" applyFont="1" applyBorder="1" applyAlignment="1">
      <alignment horizontal="center" vertical="center"/>
    </xf>
    <xf numFmtId="0" fontId="24" fillId="0" borderId="48" xfId="0" applyFont="1" applyBorder="1" applyAlignment="1">
      <alignment horizontal="center" vertical="center" wrapText="1"/>
    </xf>
    <xf numFmtId="0" fontId="24" fillId="0" borderId="50"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53"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4" xfId="0" applyFont="1" applyBorder="1" applyAlignment="1">
      <alignment horizontal="center" vertical="center" wrapText="1"/>
    </xf>
    <xf numFmtId="0" fontId="62" fillId="23" borderId="51" xfId="0" applyFont="1" applyFill="1" applyBorder="1" applyAlignment="1">
      <alignment horizontal="center"/>
    </xf>
    <xf numFmtId="0" fontId="62" fillId="23" borderId="50" xfId="0" applyFont="1" applyFill="1" applyBorder="1" applyAlignment="1">
      <alignment horizontal="center"/>
    </xf>
    <xf numFmtId="0" fontId="62" fillId="23" borderId="52" xfId="0" applyFont="1" applyFill="1" applyBorder="1" applyAlignment="1">
      <alignment horizont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1" xfId="0" applyFont="1" applyBorder="1" applyAlignment="1">
      <alignment horizontal="center" vertical="center"/>
    </xf>
    <xf numFmtId="0" fontId="27" fillId="0" borderId="4" xfId="0" applyFont="1" applyBorder="1" applyAlignment="1">
      <alignment horizontal="center" vertical="center"/>
    </xf>
    <xf numFmtId="0" fontId="27" fillId="0" borderId="5" xfId="0" applyFont="1" applyBorder="1" applyAlignment="1">
      <alignment horizontal="center"/>
    </xf>
    <xf numFmtId="0" fontId="27" fillId="0" borderId="6" xfId="0" applyFont="1" applyBorder="1" applyAlignment="1">
      <alignment horizontal="center"/>
    </xf>
    <xf numFmtId="0" fontId="27" fillId="2" borderId="42" xfId="0" applyFont="1" applyFill="1" applyBorder="1" applyAlignment="1">
      <alignment horizontal="center" vertical="center"/>
    </xf>
    <xf numFmtId="0" fontId="0" fillId="2" borderId="0" xfId="0" applyFill="1" applyAlignment="1">
      <alignment horizontal="left" vertical="top" wrapText="1"/>
    </xf>
    <xf numFmtId="0" fontId="16" fillId="2" borderId="1" xfId="6" applyFont="1" applyFill="1" applyBorder="1" applyAlignment="1">
      <alignment horizontal="center"/>
    </xf>
    <xf numFmtId="0" fontId="16" fillId="2" borderId="2" xfId="6" applyFont="1" applyFill="1" applyBorder="1" applyAlignment="1">
      <alignment horizontal="center"/>
    </xf>
    <xf numFmtId="0" fontId="16" fillId="2" borderId="38" xfId="6" applyFont="1" applyFill="1" applyBorder="1" applyAlignment="1">
      <alignment horizontal="center"/>
    </xf>
    <xf numFmtId="0" fontId="16" fillId="2" borderId="3" xfId="6" applyFont="1" applyFill="1" applyBorder="1" applyAlignment="1">
      <alignment horizontal="center"/>
    </xf>
    <xf numFmtId="0" fontId="4" fillId="2" borderId="4" xfId="7" applyFont="1" applyFill="1" applyBorder="1" applyAlignment="1">
      <alignment horizontal="center" vertical="center" wrapText="1"/>
    </xf>
    <xf numFmtId="0" fontId="4" fillId="2" borderId="42" xfId="7" applyFont="1" applyFill="1" applyBorder="1" applyAlignment="1">
      <alignment horizontal="center" vertical="center" wrapText="1"/>
    </xf>
    <xf numFmtId="0" fontId="4" fillId="2" borderId="51" xfId="7" applyFont="1" applyFill="1" applyBorder="1" applyAlignment="1">
      <alignment horizontal="center" vertical="center" wrapText="1"/>
    </xf>
    <xf numFmtId="0" fontId="4" fillId="2" borderId="66" xfId="7" applyFont="1" applyFill="1" applyBorder="1" applyAlignment="1">
      <alignment horizontal="center" vertical="center" wrapText="1"/>
    </xf>
    <xf numFmtId="0" fontId="4" fillId="2" borderId="4" xfId="8" applyFont="1" applyFill="1" applyBorder="1" applyAlignment="1">
      <alignment horizontal="center" vertical="center" wrapText="1"/>
    </xf>
    <xf numFmtId="0" fontId="4" fillId="2" borderId="42" xfId="8" applyFont="1" applyFill="1" applyBorder="1" applyAlignment="1">
      <alignment horizontal="center" vertical="center" wrapText="1"/>
    </xf>
    <xf numFmtId="0" fontId="4" fillId="2" borderId="51" xfId="8" applyFont="1" applyFill="1" applyBorder="1" applyAlignment="1">
      <alignment horizontal="center" vertical="center" wrapText="1"/>
    </xf>
    <xf numFmtId="0" fontId="4" fillId="2" borderId="66" xfId="8" applyFont="1" applyFill="1" applyBorder="1" applyAlignment="1">
      <alignment horizontal="center" vertical="center" wrapText="1"/>
    </xf>
    <xf numFmtId="0" fontId="4" fillId="2" borderId="5" xfId="6" applyFont="1" applyFill="1" applyBorder="1" applyAlignment="1">
      <alignment horizontal="center" vertical="center"/>
    </xf>
    <xf numFmtId="0" fontId="4" fillId="2" borderId="14" xfId="6" applyFont="1" applyFill="1" applyBorder="1" applyAlignment="1">
      <alignment horizontal="center" vertical="center"/>
    </xf>
    <xf numFmtId="0" fontId="4" fillId="2" borderId="39" xfId="6" applyFont="1" applyFill="1" applyBorder="1" applyAlignment="1">
      <alignment horizontal="center" vertical="center"/>
    </xf>
    <xf numFmtId="0" fontId="4" fillId="2" borderId="25" xfId="6" applyFont="1" applyFill="1" applyBorder="1" applyAlignment="1">
      <alignment horizontal="center" vertical="center"/>
    </xf>
    <xf numFmtId="168" fontId="18" fillId="2" borderId="51" xfId="6" applyNumberFormat="1" applyFont="1" applyFill="1" applyBorder="1" applyAlignment="1">
      <alignment horizontal="center" vertical="center" wrapText="1"/>
    </xf>
    <xf numFmtId="0" fontId="1" fillId="2" borderId="52" xfId="10" applyFill="1" applyBorder="1" applyAlignment="1">
      <alignment horizontal="center" vertical="center" wrapText="1"/>
    </xf>
    <xf numFmtId="0" fontId="19" fillId="4" borderId="5" xfId="6" applyFont="1" applyFill="1" applyBorder="1" applyAlignment="1">
      <alignment horizontal="left" vertical="center" wrapText="1"/>
    </xf>
    <xf numFmtId="0" fontId="19" fillId="4" borderId="6" xfId="6" applyFont="1" applyFill="1" applyBorder="1" applyAlignment="1">
      <alignment horizontal="left" vertical="center" wrapText="1"/>
    </xf>
    <xf numFmtId="0" fontId="17" fillId="2" borderId="1" xfId="6" applyFont="1" applyFill="1" applyBorder="1" applyAlignment="1">
      <alignment horizontal="center"/>
    </xf>
    <xf numFmtId="0" fontId="17" fillId="2" borderId="2" xfId="6" applyFont="1" applyFill="1" applyBorder="1" applyAlignment="1">
      <alignment horizontal="center"/>
    </xf>
    <xf numFmtId="0" fontId="17" fillId="2" borderId="3" xfId="6" applyFont="1" applyFill="1" applyBorder="1" applyAlignment="1">
      <alignment horizontal="center"/>
    </xf>
    <xf numFmtId="0" fontId="17" fillId="2" borderId="4" xfId="6" applyFont="1" applyFill="1" applyBorder="1" applyAlignment="1">
      <alignment horizontal="center"/>
    </xf>
    <xf numFmtId="0" fontId="17" fillId="2" borderId="42" xfId="6" applyFont="1" applyFill="1" applyBorder="1" applyAlignment="1">
      <alignment horizontal="center"/>
    </xf>
    <xf numFmtId="0" fontId="17" fillId="2" borderId="66" xfId="6" applyFont="1" applyFill="1" applyBorder="1" applyAlignment="1">
      <alignment horizontal="center"/>
    </xf>
    <xf numFmtId="0" fontId="17" fillId="2" borderId="4" xfId="6" applyFont="1" applyFill="1" applyBorder="1" applyAlignment="1">
      <alignment horizontal="center" vertical="center" wrapText="1"/>
    </xf>
    <xf numFmtId="0" fontId="17" fillId="2" borderId="42" xfId="6" applyFont="1" applyFill="1" applyBorder="1" applyAlignment="1">
      <alignment horizontal="center" vertical="center" wrapText="1"/>
    </xf>
    <xf numFmtId="0" fontId="17" fillId="2" borderId="66" xfId="6" applyFont="1" applyFill="1" applyBorder="1" applyAlignment="1">
      <alignment horizontal="center" vertical="center" wrapText="1"/>
    </xf>
    <xf numFmtId="0" fontId="19" fillId="4" borderId="4" xfId="6" applyFont="1" applyFill="1" applyBorder="1" applyAlignment="1">
      <alignment horizontal="center" vertical="center" wrapText="1"/>
    </xf>
    <xf numFmtId="0" fontId="19" fillId="4" borderId="42" xfId="6" applyFont="1" applyFill="1" applyBorder="1" applyAlignment="1">
      <alignment horizontal="center" vertical="center" wrapText="1"/>
    </xf>
    <xf numFmtId="0" fontId="19" fillId="4" borderId="66" xfId="6" applyFont="1" applyFill="1" applyBorder="1" applyAlignment="1">
      <alignment horizontal="center" vertical="center" wrapText="1"/>
    </xf>
    <xf numFmtId="0" fontId="78" fillId="0" borderId="74" xfId="0" applyFont="1" applyBorder="1" applyAlignment="1">
      <alignment horizontal="center" vertical="center" textRotation="90"/>
    </xf>
    <xf numFmtId="0" fontId="78" fillId="0" borderId="75" xfId="0" applyFont="1" applyBorder="1" applyAlignment="1">
      <alignment horizontal="center" vertical="center" textRotation="90"/>
    </xf>
    <xf numFmtId="0" fontId="78" fillId="0" borderId="56" xfId="0" applyFont="1" applyBorder="1" applyAlignment="1">
      <alignment horizontal="center" vertical="center"/>
    </xf>
    <xf numFmtId="0" fontId="78" fillId="0" borderId="71" xfId="0" applyFont="1" applyBorder="1" applyAlignment="1">
      <alignment horizontal="center" vertical="center"/>
    </xf>
    <xf numFmtId="0" fontId="78" fillId="0" borderId="73" xfId="0" applyFont="1" applyBorder="1" applyAlignment="1">
      <alignment horizontal="center" vertical="center"/>
    </xf>
    <xf numFmtId="0" fontId="78" fillId="0" borderId="58" xfId="0" applyFont="1" applyBorder="1" applyAlignment="1">
      <alignment horizontal="center" vertical="center"/>
    </xf>
    <xf numFmtId="0" fontId="78" fillId="0" borderId="21" xfId="0" applyFont="1" applyBorder="1" applyAlignment="1">
      <alignment horizontal="center" vertical="center" textRotation="90"/>
    </xf>
    <xf numFmtId="0" fontId="78" fillId="0" borderId="72" xfId="0" applyFont="1" applyBorder="1" applyAlignment="1">
      <alignment horizontal="center" vertical="center" textRotation="90"/>
    </xf>
    <xf numFmtId="167" fontId="0" fillId="2" borderId="42" xfId="0" applyNumberFormat="1" applyFill="1" applyBorder="1"/>
  </cellXfs>
  <cellStyles count="528">
    <cellStyle name="BodyStyle" xfId="24" xr:uid="{00000000-0005-0000-0000-000000000000}"/>
    <cellStyle name="Bueno 2" xfId="69" xr:uid="{00000000-0005-0000-0000-000001000000}"/>
    <cellStyle name="Correcto 2" xfId="126" xr:uid="{00000000-0005-0000-0000-000002000000}"/>
    <cellStyle name="Currency [0] 2 2" xfId="103" xr:uid="{00000000-0005-0000-0000-000003000000}"/>
    <cellStyle name="Currency [0] 2 2 2" xfId="265" xr:uid="{00000000-0005-0000-0000-000004000000}"/>
    <cellStyle name="Currency 2 21 2" xfId="227" xr:uid="{00000000-0005-0000-0000-000005000000}"/>
    <cellStyle name="Currency 3" xfId="217" xr:uid="{00000000-0005-0000-0000-000006000000}"/>
    <cellStyle name="HeaderStyle" xfId="22" xr:uid="{00000000-0005-0000-0000-000007000000}"/>
    <cellStyle name="Hipervínculo" xfId="527" builtinId="8"/>
    <cellStyle name="Hipervínculo 2" xfId="109" xr:uid="{00000000-0005-0000-0000-000009000000}"/>
    <cellStyle name="Hipervínculo 2 2" xfId="266" xr:uid="{00000000-0005-0000-0000-00000A000000}"/>
    <cellStyle name="Hipervínculo 2 2 2" xfId="429" xr:uid="{00000000-0005-0000-0000-00000B000000}"/>
    <cellStyle name="Hipervínculo 2 3" xfId="203" xr:uid="{00000000-0005-0000-0000-00000C000000}"/>
    <cellStyle name="Hipervínculo 2_2.3.6" xfId="351" xr:uid="{00000000-0005-0000-0000-00000D000000}"/>
    <cellStyle name="Hyperlink" xfId="135" xr:uid="{00000000-0005-0000-0000-00000E000000}"/>
    <cellStyle name="Millares" xfId="1" builtinId="3"/>
    <cellStyle name="Millares [0] 2" xfId="129" xr:uid="{00000000-0005-0000-0000-000010000000}"/>
    <cellStyle name="Millares [0] 2 2" xfId="270" xr:uid="{00000000-0005-0000-0000-000011000000}"/>
    <cellStyle name="Millares [0] 2 2 2" xfId="478" xr:uid="{00000000-0005-0000-0000-000012000000}"/>
    <cellStyle name="Millares [0] 2 2 3" xfId="509" xr:uid="{00000000-0005-0000-0000-000013000000}"/>
    <cellStyle name="Millares [0] 2 2 4" xfId="438" xr:uid="{00000000-0005-0000-0000-000014000000}"/>
    <cellStyle name="Millares [0] 2 3" xfId="214" xr:uid="{00000000-0005-0000-0000-000015000000}"/>
    <cellStyle name="Millares [0] 2 4" xfId="412" xr:uid="{00000000-0005-0000-0000-000016000000}"/>
    <cellStyle name="Millares [0] 2 4 2" xfId="442" xr:uid="{00000000-0005-0000-0000-000017000000}"/>
    <cellStyle name="Millares [0] 2 4 2 2" xfId="482" xr:uid="{00000000-0005-0000-0000-000018000000}"/>
    <cellStyle name="Millares [0] 2 4 2 3" xfId="513" xr:uid="{00000000-0005-0000-0000-000019000000}"/>
    <cellStyle name="Millares [0] 2 4 3" xfId="468" xr:uid="{00000000-0005-0000-0000-00001A000000}"/>
    <cellStyle name="Millares [0] 2 4 4" xfId="500" xr:uid="{00000000-0005-0000-0000-00001B000000}"/>
    <cellStyle name="Millares [0] 2 5" xfId="399" xr:uid="{00000000-0005-0000-0000-00001C000000}"/>
    <cellStyle name="Millares [0] 3" xfId="422" xr:uid="{00000000-0005-0000-0000-00001D000000}"/>
    <cellStyle name="Millares [0] 3 2" xfId="444" xr:uid="{00000000-0005-0000-0000-00001E000000}"/>
    <cellStyle name="Millares [0] 3 2 2" xfId="483" xr:uid="{00000000-0005-0000-0000-00001F000000}"/>
    <cellStyle name="Millares [0] 3 2 3" xfId="514" xr:uid="{00000000-0005-0000-0000-000020000000}"/>
    <cellStyle name="Millares [0] 3 3" xfId="469" xr:uid="{00000000-0005-0000-0000-000021000000}"/>
    <cellStyle name="Millares [0] 3 4" xfId="501" xr:uid="{00000000-0005-0000-0000-000022000000}"/>
    <cellStyle name="Millares [0] 4" xfId="448" xr:uid="{00000000-0005-0000-0000-000023000000}"/>
    <cellStyle name="Millares [0] 4 2" xfId="188" xr:uid="{00000000-0005-0000-0000-000024000000}"/>
    <cellStyle name="Millares [0] 4 2 2" xfId="487" xr:uid="{00000000-0005-0000-0000-000025000000}"/>
    <cellStyle name="Millares [0] 4 3" xfId="409" xr:uid="{00000000-0005-0000-0000-000026000000}"/>
    <cellStyle name="Millares [0] 4 3 2" xfId="439" xr:uid="{00000000-0005-0000-0000-000027000000}"/>
    <cellStyle name="Millares [0] 4 3 2 2" xfId="479" xr:uid="{00000000-0005-0000-0000-000028000000}"/>
    <cellStyle name="Millares [0] 4 3 2 3" xfId="510" xr:uid="{00000000-0005-0000-0000-000029000000}"/>
    <cellStyle name="Millares [0] 4 3 3" xfId="466" xr:uid="{00000000-0005-0000-0000-00002A000000}"/>
    <cellStyle name="Millares [0] 4 3 4" xfId="498" xr:uid="{00000000-0005-0000-0000-00002B000000}"/>
    <cellStyle name="Millares [0] 4 4" xfId="518" xr:uid="{00000000-0005-0000-0000-00002C000000}"/>
    <cellStyle name="Millares [0] 5" xfId="410" xr:uid="{00000000-0005-0000-0000-00002D000000}"/>
    <cellStyle name="Millares [0] 5 2" xfId="440" xr:uid="{00000000-0005-0000-0000-00002E000000}"/>
    <cellStyle name="Millares [0] 5 2 2" xfId="480" xr:uid="{00000000-0005-0000-0000-00002F000000}"/>
    <cellStyle name="Millares [0] 5 2 3" xfId="511" xr:uid="{00000000-0005-0000-0000-000030000000}"/>
    <cellStyle name="Millares [0] 6" xfId="472" xr:uid="{00000000-0005-0000-0000-000031000000}"/>
    <cellStyle name="Millares [0] 7" xfId="503" xr:uid="{00000000-0005-0000-0000-000032000000}"/>
    <cellStyle name="Millares [0] 8" xfId="427" xr:uid="{00000000-0005-0000-0000-000033000000}"/>
    <cellStyle name="Millares 10" xfId="180" xr:uid="{00000000-0005-0000-0000-000034000000}"/>
    <cellStyle name="Millares 10 2" xfId="300" xr:uid="{00000000-0005-0000-0000-000035000000}"/>
    <cellStyle name="Millares 109" xfId="100" xr:uid="{00000000-0005-0000-0000-000036000000}"/>
    <cellStyle name="Millares 11" xfId="174" xr:uid="{00000000-0005-0000-0000-000037000000}"/>
    <cellStyle name="Millares 11 10" xfId="389" xr:uid="{00000000-0005-0000-0000-000038000000}"/>
    <cellStyle name="Millares 11 2" xfId="295" xr:uid="{00000000-0005-0000-0000-000039000000}"/>
    <cellStyle name="Millares 11 3" xfId="187" xr:uid="{00000000-0005-0000-0000-00003A000000}"/>
    <cellStyle name="Millares 11 3 2" xfId="332" xr:uid="{00000000-0005-0000-0000-00003B000000}"/>
    <cellStyle name="Millares 11 3_2.3.6" xfId="301" xr:uid="{00000000-0005-0000-0000-00003C000000}"/>
    <cellStyle name="Millares 11 4" xfId="304" xr:uid="{00000000-0005-0000-0000-00003D000000}"/>
    <cellStyle name="Millares 11 5" xfId="307" xr:uid="{00000000-0005-0000-0000-00003E000000}"/>
    <cellStyle name="Millares 11 6" xfId="370" xr:uid="{00000000-0005-0000-0000-00003F000000}"/>
    <cellStyle name="Millares 11 7" xfId="346" xr:uid="{00000000-0005-0000-0000-000040000000}"/>
    <cellStyle name="Millares 11 8" xfId="329" xr:uid="{00000000-0005-0000-0000-000041000000}"/>
    <cellStyle name="Millares 11 9" xfId="343" xr:uid="{00000000-0005-0000-0000-000042000000}"/>
    <cellStyle name="Millares 11_2.3.6" xfId="367" xr:uid="{00000000-0005-0000-0000-000043000000}"/>
    <cellStyle name="Millares 12" xfId="173" xr:uid="{00000000-0005-0000-0000-000044000000}"/>
    <cellStyle name="Millares 12 2" xfId="294" xr:uid="{00000000-0005-0000-0000-000045000000}"/>
    <cellStyle name="Millares 13" xfId="154" xr:uid="{00000000-0005-0000-0000-000046000000}"/>
    <cellStyle name="Millares 13 2" xfId="281" xr:uid="{00000000-0005-0000-0000-000047000000}"/>
    <cellStyle name="Millares 14" xfId="178" xr:uid="{00000000-0005-0000-0000-000048000000}"/>
    <cellStyle name="Millares 14 2" xfId="298" xr:uid="{00000000-0005-0000-0000-000049000000}"/>
    <cellStyle name="Millares 15" xfId="155" xr:uid="{00000000-0005-0000-0000-00004A000000}"/>
    <cellStyle name="Millares 15 2" xfId="282" xr:uid="{00000000-0005-0000-0000-00004B000000}"/>
    <cellStyle name="Millares 16" xfId="153" xr:uid="{00000000-0005-0000-0000-00004C000000}"/>
    <cellStyle name="Millares 16 2" xfId="280" xr:uid="{00000000-0005-0000-0000-00004D000000}"/>
    <cellStyle name="Millares 17" xfId="163" xr:uid="{00000000-0005-0000-0000-00004E000000}"/>
    <cellStyle name="Millares 17 2" xfId="287" xr:uid="{00000000-0005-0000-0000-00004F000000}"/>
    <cellStyle name="Millares 18" xfId="169" xr:uid="{00000000-0005-0000-0000-000050000000}"/>
    <cellStyle name="Millares 18 2" xfId="291" xr:uid="{00000000-0005-0000-0000-000051000000}"/>
    <cellStyle name="Millares 19" xfId="160" xr:uid="{00000000-0005-0000-0000-000052000000}"/>
    <cellStyle name="Millares 19 2" xfId="285" xr:uid="{00000000-0005-0000-0000-000053000000}"/>
    <cellStyle name="Millares 19 2 2" xfId="419" xr:uid="{00000000-0005-0000-0000-000054000000}"/>
    <cellStyle name="Millares 2" xfId="21" xr:uid="{00000000-0005-0000-0000-000055000000}"/>
    <cellStyle name="Millares 2 10" xfId="365" xr:uid="{00000000-0005-0000-0000-000056000000}"/>
    <cellStyle name="Millares 2 10 2" xfId="200" xr:uid="{00000000-0005-0000-0000-000057000000}"/>
    <cellStyle name="Millares 2 10 2 2" xfId="447" xr:uid="{00000000-0005-0000-0000-000058000000}"/>
    <cellStyle name="Millares 2 10 2 2 2" xfId="486" xr:uid="{00000000-0005-0000-0000-000059000000}"/>
    <cellStyle name="Millares 2 10 2 2 3" xfId="517" xr:uid="{00000000-0005-0000-0000-00005A000000}"/>
    <cellStyle name="Millares 2 11" xfId="395" xr:uid="{00000000-0005-0000-0000-00005B000000}"/>
    <cellStyle name="Millares 2 2" xfId="58" xr:uid="{00000000-0005-0000-0000-00005C000000}"/>
    <cellStyle name="Millares 2 2 2" xfId="81" xr:uid="{00000000-0005-0000-0000-00005D000000}"/>
    <cellStyle name="Millares 2 2 2 2" xfId="261" xr:uid="{00000000-0005-0000-0000-00005E000000}"/>
    <cellStyle name="Millares 2 2 2 3" xfId="476" xr:uid="{00000000-0005-0000-0000-00005F000000}"/>
    <cellStyle name="Millares 2 2 3" xfId="250" xr:uid="{00000000-0005-0000-0000-000060000000}"/>
    <cellStyle name="Millares 2 2 3 2" xfId="507" xr:uid="{00000000-0005-0000-0000-000061000000}"/>
    <cellStyle name="Millares 2 2 4" xfId="436" xr:uid="{00000000-0005-0000-0000-000062000000}"/>
    <cellStyle name="Millares 2 3" xfId="106" xr:uid="{00000000-0005-0000-0000-000063000000}"/>
    <cellStyle name="Millares 2 3 2" xfId="491" xr:uid="{00000000-0005-0000-0000-000064000000}"/>
    <cellStyle name="Millares 2 3 3" xfId="522" xr:uid="{00000000-0005-0000-0000-000065000000}"/>
    <cellStyle name="Millares 2 3 4" xfId="454" xr:uid="{00000000-0005-0000-0000-000066000000}"/>
    <cellStyle name="Millares 2 4" xfId="38" xr:uid="{00000000-0005-0000-0000-000067000000}"/>
    <cellStyle name="Millares 2 4 2" xfId="245" xr:uid="{00000000-0005-0000-0000-000068000000}"/>
    <cellStyle name="Millares 2 4 2 2" xfId="493" xr:uid="{00000000-0005-0000-0000-000069000000}"/>
    <cellStyle name="Millares 2 4 3" xfId="524" xr:uid="{00000000-0005-0000-0000-00006A000000}"/>
    <cellStyle name="Millares 2 4 4" xfId="457" xr:uid="{00000000-0005-0000-0000-00006B000000}"/>
    <cellStyle name="Millares 2 5" xfId="239" xr:uid="{00000000-0005-0000-0000-00006C000000}"/>
    <cellStyle name="Millares 2 6" xfId="362" xr:uid="{00000000-0005-0000-0000-00006D000000}"/>
    <cellStyle name="Millares 2 7" xfId="128" xr:uid="{00000000-0005-0000-0000-00006E000000}"/>
    <cellStyle name="Millares 2 8" xfId="314" xr:uid="{00000000-0005-0000-0000-00006F000000}"/>
    <cellStyle name="Millares 2 9" xfId="215" xr:uid="{00000000-0005-0000-0000-000070000000}"/>
    <cellStyle name="Millares 20" xfId="164" xr:uid="{00000000-0005-0000-0000-000071000000}"/>
    <cellStyle name="Millares 20 2" xfId="288" xr:uid="{00000000-0005-0000-0000-000072000000}"/>
    <cellStyle name="Millares 21" xfId="162" xr:uid="{00000000-0005-0000-0000-000073000000}"/>
    <cellStyle name="Millares 21 2" xfId="286" xr:uid="{00000000-0005-0000-0000-000074000000}"/>
    <cellStyle name="Millares 22" xfId="170" xr:uid="{00000000-0005-0000-0000-000075000000}"/>
    <cellStyle name="Millares 22 2" xfId="292" xr:uid="{00000000-0005-0000-0000-000076000000}"/>
    <cellStyle name="Millares 23" xfId="157" xr:uid="{00000000-0005-0000-0000-000077000000}"/>
    <cellStyle name="Millares 23 2" xfId="284" xr:uid="{00000000-0005-0000-0000-000078000000}"/>
    <cellStyle name="Millares 24" xfId="167" xr:uid="{00000000-0005-0000-0000-000079000000}"/>
    <cellStyle name="Millares 24 2" xfId="290" xr:uid="{00000000-0005-0000-0000-00007A000000}"/>
    <cellStyle name="Millares 25" xfId="177" xr:uid="{00000000-0005-0000-0000-00007B000000}"/>
    <cellStyle name="Millares 25 2" xfId="297" xr:uid="{00000000-0005-0000-0000-00007C000000}"/>
    <cellStyle name="Millares 26" xfId="176" xr:uid="{00000000-0005-0000-0000-00007D000000}"/>
    <cellStyle name="Millares 26 2" xfId="296" xr:uid="{00000000-0005-0000-0000-00007E000000}"/>
    <cellStyle name="Millares 27" xfId="142" xr:uid="{00000000-0005-0000-0000-00007F000000}"/>
    <cellStyle name="Millares 27 2" xfId="274" xr:uid="{00000000-0005-0000-0000-000080000000}"/>
    <cellStyle name="Millares 28" xfId="179" xr:uid="{00000000-0005-0000-0000-000081000000}"/>
    <cellStyle name="Millares 28 2" xfId="299" xr:uid="{00000000-0005-0000-0000-000082000000}"/>
    <cellStyle name="Millares 29" xfId="172" xr:uid="{00000000-0005-0000-0000-000083000000}"/>
    <cellStyle name="Millares 29 2" xfId="293" xr:uid="{00000000-0005-0000-0000-000084000000}"/>
    <cellStyle name="Millares 3" xfId="61" xr:uid="{00000000-0005-0000-0000-000085000000}"/>
    <cellStyle name="Millares 3 2" xfId="83" xr:uid="{00000000-0005-0000-0000-000086000000}"/>
    <cellStyle name="Millares 3 2 2" xfId="262" xr:uid="{00000000-0005-0000-0000-000087000000}"/>
    <cellStyle name="Millares 3 3" xfId="219" xr:uid="{00000000-0005-0000-0000-000088000000}"/>
    <cellStyle name="Millares 3 4" xfId="253" xr:uid="{00000000-0005-0000-0000-000089000000}"/>
    <cellStyle name="Millares 30" xfId="318" xr:uid="{00000000-0005-0000-0000-00008A000000}"/>
    <cellStyle name="Millares 31" xfId="322" xr:uid="{00000000-0005-0000-0000-00008B000000}"/>
    <cellStyle name="Millares 31 2" xfId="16" xr:uid="{00000000-0005-0000-0000-00008C000000}"/>
    <cellStyle name="Millares 31_2.3.6" xfId="320" xr:uid="{00000000-0005-0000-0000-00008D000000}"/>
    <cellStyle name="Millares 32" xfId="18" xr:uid="{00000000-0005-0000-0000-00008E000000}"/>
    <cellStyle name="Millares 32 10" xfId="366" xr:uid="{00000000-0005-0000-0000-00008F000000}"/>
    <cellStyle name="Millares 32 2" xfId="236" xr:uid="{00000000-0005-0000-0000-000090000000}"/>
    <cellStyle name="Millares 32 3" xfId="185" xr:uid="{00000000-0005-0000-0000-000091000000}"/>
    <cellStyle name="Millares 32 4" xfId="324" xr:uid="{00000000-0005-0000-0000-000092000000}"/>
    <cellStyle name="Millares 32 5" xfId="341" xr:uid="{00000000-0005-0000-0000-000093000000}"/>
    <cellStyle name="Millares 32 6" xfId="335" xr:uid="{00000000-0005-0000-0000-000094000000}"/>
    <cellStyle name="Millares 32 7" xfId="260" xr:uid="{00000000-0005-0000-0000-000095000000}"/>
    <cellStyle name="Millares 32 8" xfId="381" xr:uid="{00000000-0005-0000-0000-000096000000}"/>
    <cellStyle name="Millares 32 9" xfId="340" xr:uid="{00000000-0005-0000-0000-000097000000}"/>
    <cellStyle name="Millares 34 2 2" xfId="229" xr:uid="{00000000-0005-0000-0000-000098000000}"/>
    <cellStyle name="Millares 4" xfId="30" xr:uid="{00000000-0005-0000-0000-000099000000}"/>
    <cellStyle name="Millares 4 10" xfId="376" xr:uid="{00000000-0005-0000-0000-00009A000000}"/>
    <cellStyle name="Millares 4 2" xfId="241" xr:uid="{00000000-0005-0000-0000-00009B000000}"/>
    <cellStyle name="Millares 4 2 2" xfId="485" xr:uid="{00000000-0005-0000-0000-00009C000000}"/>
    <cellStyle name="Millares 4 2 3" xfId="516" xr:uid="{00000000-0005-0000-0000-00009D000000}"/>
    <cellStyle name="Millares 4 2 4" xfId="446" xr:uid="{00000000-0005-0000-0000-00009E000000}"/>
    <cellStyle name="Millares 4 3" xfId="197" xr:uid="{00000000-0005-0000-0000-00009F000000}"/>
    <cellStyle name="Millares 4 3 2" xfId="321" xr:uid="{00000000-0005-0000-0000-0000A0000000}"/>
    <cellStyle name="Millares 4 4" xfId="199" xr:uid="{00000000-0005-0000-0000-0000A1000000}"/>
    <cellStyle name="Millares 4 4 2" xfId="449" xr:uid="{00000000-0005-0000-0000-0000A2000000}"/>
    <cellStyle name="Millares 4 4 2 2" xfId="488" xr:uid="{00000000-0005-0000-0000-0000A3000000}"/>
    <cellStyle name="Millares 4 4 2 3" xfId="519" xr:uid="{00000000-0005-0000-0000-0000A4000000}"/>
    <cellStyle name="Millares 4 5" xfId="357" xr:uid="{00000000-0005-0000-0000-0000A5000000}"/>
    <cellStyle name="Millares 4 6" xfId="316" xr:uid="{00000000-0005-0000-0000-0000A6000000}"/>
    <cellStyle name="Millares 4 7" xfId="353" xr:uid="{00000000-0005-0000-0000-0000A7000000}"/>
    <cellStyle name="Millares 4 8" xfId="355" xr:uid="{00000000-0005-0000-0000-0000A8000000}"/>
    <cellStyle name="Millares 4 9" xfId="385" xr:uid="{00000000-0005-0000-0000-0000A9000000}"/>
    <cellStyle name="Millares 4_2.3.6" xfId="331" xr:uid="{00000000-0005-0000-0000-0000AA000000}"/>
    <cellStyle name="Millares 5" xfId="49" xr:uid="{00000000-0005-0000-0000-0000AB000000}"/>
    <cellStyle name="Millares 5 2" xfId="248" xr:uid="{00000000-0005-0000-0000-0000AC000000}"/>
    <cellStyle name="Millares 5 2 2" xfId="489" xr:uid="{00000000-0005-0000-0000-0000AD000000}"/>
    <cellStyle name="Millares 5 3" xfId="520" xr:uid="{00000000-0005-0000-0000-0000AE000000}"/>
    <cellStyle name="Millares 5 4" xfId="451" xr:uid="{00000000-0005-0000-0000-0000AF000000}"/>
    <cellStyle name="Millares 6" xfId="146" xr:uid="{00000000-0005-0000-0000-0000B0000000}"/>
    <cellStyle name="Millares 6 2" xfId="277" xr:uid="{00000000-0005-0000-0000-0000B1000000}"/>
    <cellStyle name="Millares 7" xfId="151" xr:uid="{00000000-0005-0000-0000-0000B2000000}"/>
    <cellStyle name="Millares 7 2" xfId="279" xr:uid="{00000000-0005-0000-0000-0000B3000000}"/>
    <cellStyle name="Millares 8" xfId="148" xr:uid="{00000000-0005-0000-0000-0000B4000000}"/>
    <cellStyle name="Millares 8 2" xfId="278" xr:uid="{00000000-0005-0000-0000-0000B5000000}"/>
    <cellStyle name="Millares 9" xfId="166" xr:uid="{00000000-0005-0000-0000-0000B6000000}"/>
    <cellStyle name="Millares 9 2" xfId="289" xr:uid="{00000000-0005-0000-0000-0000B7000000}"/>
    <cellStyle name="Moneda" xfId="2" builtinId="4"/>
    <cellStyle name="Moneda [0] 10" xfId="339" xr:uid="{00000000-0005-0000-0000-0000B9000000}"/>
    <cellStyle name="Moneda [0] 11" xfId="463" xr:uid="{00000000-0005-0000-0000-0000BA000000}"/>
    <cellStyle name="Moneda [0] 2" xfId="17" xr:uid="{00000000-0005-0000-0000-0000BB000000}"/>
    <cellStyle name="Moneda [0] 2 2" xfId="112" xr:uid="{00000000-0005-0000-0000-0000BC000000}"/>
    <cellStyle name="Moneda [0] 2 2 2" xfId="477" xr:uid="{00000000-0005-0000-0000-0000BD000000}"/>
    <cellStyle name="Moneda [0] 2 2 3" xfId="508" xr:uid="{00000000-0005-0000-0000-0000BE000000}"/>
    <cellStyle name="Moneda [0] 2 2 4" xfId="437" xr:uid="{00000000-0005-0000-0000-0000BF000000}"/>
    <cellStyle name="Moneda [0] 2 3" xfId="40" xr:uid="{00000000-0005-0000-0000-0000C0000000}"/>
    <cellStyle name="Moneda [0] 2 3 2" xfId="430" xr:uid="{00000000-0005-0000-0000-0000C1000000}"/>
    <cellStyle name="Moneda [0] 2 3 2 2" xfId="453" xr:uid="{00000000-0005-0000-0000-0000C2000000}"/>
    <cellStyle name="Moneda [0] 2 3 2 2 2" xfId="490" xr:uid="{00000000-0005-0000-0000-0000C3000000}"/>
    <cellStyle name="Moneda [0] 2 3 2 2 3" xfId="521" xr:uid="{00000000-0005-0000-0000-0000C4000000}"/>
    <cellStyle name="Moneda [0] 2 3 2 3" xfId="473" xr:uid="{00000000-0005-0000-0000-0000C5000000}"/>
    <cellStyle name="Moneda [0] 2 3 2 4" xfId="504" xr:uid="{00000000-0005-0000-0000-0000C6000000}"/>
    <cellStyle name="Moneda [0] 2 3 3" xfId="492" xr:uid="{00000000-0005-0000-0000-0000C7000000}"/>
    <cellStyle name="Moneda [0] 2 3 4" xfId="523" xr:uid="{00000000-0005-0000-0000-0000C8000000}"/>
    <cellStyle name="Moneda [0] 2 3 5" xfId="456" xr:uid="{00000000-0005-0000-0000-0000C9000000}"/>
    <cellStyle name="Moneda [0] 2 4" xfId="235" xr:uid="{00000000-0005-0000-0000-0000CA000000}"/>
    <cellStyle name="Moneda [0] 2 4 2" xfId="465" xr:uid="{00000000-0005-0000-0000-0000CB000000}"/>
    <cellStyle name="Moneda [0] 2 5" xfId="189" xr:uid="{00000000-0005-0000-0000-0000CC000000}"/>
    <cellStyle name="Moneda [0] 2 5 2" xfId="495" xr:uid="{00000000-0005-0000-0000-0000CD000000}"/>
    <cellStyle name="Moneda [0] 2 6" xfId="396" xr:uid="{00000000-0005-0000-0000-0000CE000000}"/>
    <cellStyle name="Moneda [0] 3" xfId="71" xr:uid="{00000000-0005-0000-0000-0000CF000000}"/>
    <cellStyle name="Moneda [0] 3 2" xfId="255" xr:uid="{00000000-0005-0000-0000-0000D0000000}"/>
    <cellStyle name="Moneda [0] 3 3" xfId="211" xr:uid="{00000000-0005-0000-0000-0000D1000000}"/>
    <cellStyle name="Moneda [0] 3 4" xfId="462" xr:uid="{00000000-0005-0000-0000-0000D2000000}"/>
    <cellStyle name="Moneda [0] 3_2.3.6" xfId="313" xr:uid="{00000000-0005-0000-0000-0000D3000000}"/>
    <cellStyle name="Moneda [0] 4" xfId="73" xr:uid="{00000000-0005-0000-0000-0000D4000000}"/>
    <cellStyle name="Moneda [0] 4 2" xfId="93" xr:uid="{00000000-0005-0000-0000-0000D5000000}"/>
    <cellStyle name="Moneda [0] 4 2 2" xfId="264" xr:uid="{00000000-0005-0000-0000-0000D6000000}"/>
    <cellStyle name="Moneda [0] 4 3" xfId="257" xr:uid="{00000000-0005-0000-0000-0000D7000000}"/>
    <cellStyle name="Moneda [0] 5" xfId="74" xr:uid="{00000000-0005-0000-0000-0000D8000000}"/>
    <cellStyle name="Moneda [0] 5 2" xfId="258" xr:uid="{00000000-0005-0000-0000-0000D9000000}"/>
    <cellStyle name="Moneda [0] 5 2 2" xfId="474" xr:uid="{00000000-0005-0000-0000-0000DA000000}"/>
    <cellStyle name="Moneda [0] 5 2 3" xfId="505" xr:uid="{00000000-0005-0000-0000-0000DB000000}"/>
    <cellStyle name="Moneda [0] 5 2 4" xfId="434" xr:uid="{00000000-0005-0000-0000-0000DC000000}"/>
    <cellStyle name="Moneda [0] 6" xfId="181" xr:uid="{00000000-0005-0000-0000-0000DD000000}"/>
    <cellStyle name="Moneda [0] 7" xfId="183" xr:uid="{00000000-0005-0000-0000-0000DE000000}"/>
    <cellStyle name="Moneda [0] 8" xfId="348" xr:uid="{00000000-0005-0000-0000-0000DF000000}"/>
    <cellStyle name="Moneda [0] 9" xfId="373" xr:uid="{00000000-0005-0000-0000-0000E0000000}"/>
    <cellStyle name="Moneda [0] 9 2" xfId="220" xr:uid="{00000000-0005-0000-0000-0000E1000000}"/>
    <cellStyle name="Moneda 10" xfId="140" xr:uid="{00000000-0005-0000-0000-0000E2000000}"/>
    <cellStyle name="Moneda 10 2" xfId="99" xr:uid="{00000000-0005-0000-0000-0000E3000000}"/>
    <cellStyle name="Moneda 10 3" xfId="273" xr:uid="{00000000-0005-0000-0000-0000E4000000}"/>
    <cellStyle name="Moneda 10 4" xfId="190" xr:uid="{00000000-0005-0000-0000-0000E5000000}"/>
    <cellStyle name="Moneda 10 5" xfId="496" xr:uid="{00000000-0005-0000-0000-0000E6000000}"/>
    <cellStyle name="Moneda 10_2.3.6" xfId="363" xr:uid="{00000000-0005-0000-0000-0000E7000000}"/>
    <cellStyle name="Moneda 11" xfId="149" xr:uid="{00000000-0005-0000-0000-0000E8000000}"/>
    <cellStyle name="Moneda 12" xfId="168" xr:uid="{00000000-0005-0000-0000-0000E9000000}"/>
    <cellStyle name="Moneda 13" xfId="171" xr:uid="{00000000-0005-0000-0000-0000EA000000}"/>
    <cellStyle name="Moneda 14" xfId="42" xr:uid="{00000000-0005-0000-0000-0000EB000000}"/>
    <cellStyle name="Moneda 15" xfId="36" xr:uid="{00000000-0005-0000-0000-0000EC000000}"/>
    <cellStyle name="Moneda 16" xfId="41" xr:uid="{00000000-0005-0000-0000-0000ED000000}"/>
    <cellStyle name="Moneda 17" xfId="138" xr:uid="{00000000-0005-0000-0000-0000EE000000}"/>
    <cellStyle name="Moneda 18" xfId="152" xr:uid="{00000000-0005-0000-0000-0000EF000000}"/>
    <cellStyle name="Moneda 19" xfId="147" xr:uid="{00000000-0005-0000-0000-0000F0000000}"/>
    <cellStyle name="Moneda 2" xfId="19" xr:uid="{00000000-0005-0000-0000-0000F1000000}"/>
    <cellStyle name="Moneda 2 2" xfId="111" xr:uid="{00000000-0005-0000-0000-0000F2000000}"/>
    <cellStyle name="Moneda 2 2 2" xfId="267" xr:uid="{00000000-0005-0000-0000-0000F3000000}"/>
    <cellStyle name="Moneda 2 2 2 2" xfId="425" xr:uid="{00000000-0005-0000-0000-0000F4000000}"/>
    <cellStyle name="Moneda 2 2 2 2 2" xfId="398" xr:uid="{00000000-0005-0000-0000-0000F5000000}"/>
    <cellStyle name="Moneda 2 2 2 3" xfId="433" xr:uid="{00000000-0005-0000-0000-0000F6000000}"/>
    <cellStyle name="Moneda 2 2 3" xfId="213" xr:uid="{00000000-0005-0000-0000-0000F7000000}"/>
    <cellStyle name="Moneda 2 2 3 2" xfId="428" xr:uid="{00000000-0005-0000-0000-0000F8000000}"/>
    <cellStyle name="Moneda 2 2 4" xfId="397" xr:uid="{00000000-0005-0000-0000-0000F9000000}"/>
    <cellStyle name="Moneda 2 3" xfId="107" xr:uid="{00000000-0005-0000-0000-0000FA000000}"/>
    <cellStyle name="Moneda 2 3 2" xfId="461" xr:uid="{00000000-0005-0000-0000-0000FB000000}"/>
    <cellStyle name="Moneda 2 4" xfId="37" xr:uid="{00000000-0005-0000-0000-0000FC000000}"/>
    <cellStyle name="Moneda 2 5" xfId="237" xr:uid="{00000000-0005-0000-0000-0000FD000000}"/>
    <cellStyle name="Moneda 2 6" xfId="201" xr:uid="{00000000-0005-0000-0000-0000FE000000}"/>
    <cellStyle name="Moneda 2 7" xfId="393" xr:uid="{00000000-0005-0000-0000-0000FF000000}"/>
    <cellStyle name="Moneda 20" xfId="143" xr:uid="{00000000-0005-0000-0000-000000010000}"/>
    <cellStyle name="Moneda 21" xfId="159" xr:uid="{00000000-0005-0000-0000-000001010000}"/>
    <cellStyle name="Moneda 22" xfId="144" xr:uid="{00000000-0005-0000-0000-000002010000}"/>
    <cellStyle name="Moneda 22 2" xfId="275" xr:uid="{00000000-0005-0000-0000-000003010000}"/>
    <cellStyle name="Moneda 22 3" xfId="223" xr:uid="{00000000-0005-0000-0000-000004010000}"/>
    <cellStyle name="Moneda 22_2.3.6" xfId="377" xr:uid="{00000000-0005-0000-0000-000005010000}"/>
    <cellStyle name="Moneda 23" xfId="150" xr:uid="{00000000-0005-0000-0000-000006010000}"/>
    <cellStyle name="Moneda 24" xfId="161" xr:uid="{00000000-0005-0000-0000-000007010000}"/>
    <cellStyle name="Moneda 25" xfId="141" xr:uid="{00000000-0005-0000-0000-000008010000}"/>
    <cellStyle name="Moneda 26" xfId="156" xr:uid="{00000000-0005-0000-0000-000009010000}"/>
    <cellStyle name="Moneda 27" xfId="175" xr:uid="{00000000-0005-0000-0000-00000A010000}"/>
    <cellStyle name="Moneda 28" xfId="165" xr:uid="{00000000-0005-0000-0000-00000B010000}"/>
    <cellStyle name="Moneda 29" xfId="137" xr:uid="{00000000-0005-0000-0000-00000C010000}"/>
    <cellStyle name="Moneda 29 2" xfId="191" xr:uid="{00000000-0005-0000-0000-00000D010000}"/>
    <cellStyle name="Moneda 3" xfId="59" xr:uid="{00000000-0005-0000-0000-00000E010000}"/>
    <cellStyle name="Moneda 3 2" xfId="251" xr:uid="{00000000-0005-0000-0000-00000F010000}"/>
    <cellStyle name="Moneda 3 2 2" xfId="406" xr:uid="{00000000-0005-0000-0000-000010010000}"/>
    <cellStyle name="Moneda 3 3" xfId="216" xr:uid="{00000000-0005-0000-0000-000011010000}"/>
    <cellStyle name="Moneda 3 3 2" xfId="484" xr:uid="{00000000-0005-0000-0000-000012010000}"/>
    <cellStyle name="Moneda 3 3 3" xfId="515" xr:uid="{00000000-0005-0000-0000-000013010000}"/>
    <cellStyle name="Moneda 3 3 4" xfId="445" xr:uid="{00000000-0005-0000-0000-000014010000}"/>
    <cellStyle name="Moneda 3 4" xfId="204" xr:uid="{00000000-0005-0000-0000-000015010000}"/>
    <cellStyle name="Moneda 3 4 2" xfId="470" xr:uid="{00000000-0005-0000-0000-000016010000}"/>
    <cellStyle name="Moneda 3 5" xfId="502" xr:uid="{00000000-0005-0000-0000-000017010000}"/>
    <cellStyle name="Moneda 3 6" xfId="423" xr:uid="{00000000-0005-0000-0000-000018010000}"/>
    <cellStyle name="Moneda 3_2.3.6" xfId="349" xr:uid="{00000000-0005-0000-0000-000019010000}"/>
    <cellStyle name="Moneda 30" xfId="139" xr:uid="{00000000-0005-0000-0000-00001A010000}"/>
    <cellStyle name="Moneda 31" xfId="158" xr:uid="{00000000-0005-0000-0000-00001B010000}"/>
    <cellStyle name="Moneda 32" xfId="233" xr:uid="{00000000-0005-0000-0000-00001C010000}"/>
    <cellStyle name="Moneda 32 2" xfId="333" xr:uid="{00000000-0005-0000-0000-00001D010000}"/>
    <cellStyle name="Moneda 33" xfId="182" xr:uid="{00000000-0005-0000-0000-00001E010000}"/>
    <cellStyle name="Moneda 34" xfId="243" xr:uid="{00000000-0005-0000-0000-00001F010000}"/>
    <cellStyle name="Moneda 34 2" xfId="319" xr:uid="{00000000-0005-0000-0000-000020010000}"/>
    <cellStyle name="Moneda 34_2.3.6" xfId="358" xr:uid="{00000000-0005-0000-0000-000021010000}"/>
    <cellStyle name="Moneda 35" xfId="186" xr:uid="{00000000-0005-0000-0000-000022010000}"/>
    <cellStyle name="Moneda 35 2" xfId="327" xr:uid="{00000000-0005-0000-0000-000023010000}"/>
    <cellStyle name="Moneda 35_2.3.6" xfId="308" xr:uid="{00000000-0005-0000-0000-000024010000}"/>
    <cellStyle name="Moneda 36" xfId="283" xr:uid="{00000000-0005-0000-0000-000025010000}"/>
    <cellStyle name="Moneda 37" xfId="309" xr:uid="{00000000-0005-0000-0000-000026010000}"/>
    <cellStyle name="Moneda 38" xfId="268" xr:uid="{00000000-0005-0000-0000-000027010000}"/>
    <cellStyle name="Moneda 39" xfId="305" xr:uid="{00000000-0005-0000-0000-000028010000}"/>
    <cellStyle name="Moneda 4" xfId="60" xr:uid="{00000000-0005-0000-0000-000029010000}"/>
    <cellStyle name="Moneda 4 10" xfId="317" xr:uid="{00000000-0005-0000-0000-00002A010000}"/>
    <cellStyle name="Moneda 4 2" xfId="230" xr:uid="{00000000-0005-0000-0000-00002B010000}"/>
    <cellStyle name="Moneda 4 3" xfId="252" xr:uid="{00000000-0005-0000-0000-00002C010000}"/>
    <cellStyle name="Moneda 4 4" xfId="198" xr:uid="{00000000-0005-0000-0000-00002D010000}"/>
    <cellStyle name="Moneda 4 5" xfId="375" xr:uid="{00000000-0005-0000-0000-00002E010000}"/>
    <cellStyle name="Moneda 4 6" xfId="323" xr:uid="{00000000-0005-0000-0000-00002F010000}"/>
    <cellStyle name="Moneda 4 7" xfId="356" xr:uid="{00000000-0005-0000-0000-000030010000}"/>
    <cellStyle name="Moneda 4 8" xfId="338" xr:uid="{00000000-0005-0000-0000-000031010000}"/>
    <cellStyle name="Moneda 4 9" xfId="379" xr:uid="{00000000-0005-0000-0000-000032010000}"/>
    <cellStyle name="Moneda 40" xfId="259" xr:uid="{00000000-0005-0000-0000-000033010000}"/>
    <cellStyle name="Moneda 41" xfId="303" xr:uid="{00000000-0005-0000-0000-000034010000}"/>
    <cellStyle name="Moneda 42" xfId="249" xr:uid="{00000000-0005-0000-0000-000035010000}"/>
    <cellStyle name="Moneda 43" xfId="272" xr:uid="{00000000-0005-0000-0000-000036010000}"/>
    <cellStyle name="Moneda 44" xfId="246" xr:uid="{00000000-0005-0000-0000-000037010000}"/>
    <cellStyle name="Moneda 45" xfId="306" xr:uid="{00000000-0005-0000-0000-000038010000}"/>
    <cellStyle name="Moneda 46" xfId="263" xr:uid="{00000000-0005-0000-0000-000039010000}"/>
    <cellStyle name="Moneda 47" xfId="269" xr:uid="{00000000-0005-0000-0000-00003A010000}"/>
    <cellStyle name="Moneda 48" xfId="310" xr:uid="{00000000-0005-0000-0000-00003B010000}"/>
    <cellStyle name="Moneda 49" xfId="326" xr:uid="{00000000-0005-0000-0000-00003C010000}"/>
    <cellStyle name="Moneda 5" xfId="11" xr:uid="{00000000-0005-0000-0000-00003D010000}"/>
    <cellStyle name="Moneda 5 10" xfId="342" xr:uid="{00000000-0005-0000-0000-00003E010000}"/>
    <cellStyle name="Moneda 5 11" xfId="435" xr:uid="{00000000-0005-0000-0000-00003F010000}"/>
    <cellStyle name="Moneda 5 2" xfId="234" xr:uid="{00000000-0005-0000-0000-000040010000}"/>
    <cellStyle name="Moneda 5 2 2" xfId="475" xr:uid="{00000000-0005-0000-0000-000041010000}"/>
    <cellStyle name="Moneda 5 3" xfId="192" xr:uid="{00000000-0005-0000-0000-000042010000}"/>
    <cellStyle name="Moneda 5 3 2" xfId="506" xr:uid="{00000000-0005-0000-0000-000043010000}"/>
    <cellStyle name="Moneda 5 4" xfId="184" xr:uid="{00000000-0005-0000-0000-000044010000}"/>
    <cellStyle name="Moneda 5 5" xfId="302" xr:uid="{00000000-0005-0000-0000-000045010000}"/>
    <cellStyle name="Moneda 5 6" xfId="337" xr:uid="{00000000-0005-0000-0000-000046010000}"/>
    <cellStyle name="Moneda 5 7" xfId="387" xr:uid="{00000000-0005-0000-0000-000047010000}"/>
    <cellStyle name="Moneda 5 8" xfId="330" xr:uid="{00000000-0005-0000-0000-000048010000}"/>
    <cellStyle name="Moneda 5 9" xfId="354" xr:uid="{00000000-0005-0000-0000-000049010000}"/>
    <cellStyle name="Moneda 50" xfId="315" xr:uid="{00000000-0005-0000-0000-00004A010000}"/>
    <cellStyle name="Moneda 51" xfId="352" xr:uid="{00000000-0005-0000-0000-00004B010000}"/>
    <cellStyle name="Moneda 52" xfId="361" xr:uid="{00000000-0005-0000-0000-00004C010000}"/>
    <cellStyle name="Moneda 53" xfId="369" xr:uid="{00000000-0005-0000-0000-00004D010000}"/>
    <cellStyle name="Moneda 54" xfId="350" xr:uid="{00000000-0005-0000-0000-00004E010000}"/>
    <cellStyle name="Moneda 55" xfId="311" xr:uid="{00000000-0005-0000-0000-00004F010000}"/>
    <cellStyle name="Moneda 56" xfId="334" xr:uid="{00000000-0005-0000-0000-000050010000}"/>
    <cellStyle name="Moneda 57" xfId="325" xr:uid="{00000000-0005-0000-0000-000051010000}"/>
    <cellStyle name="Moneda 58" xfId="359" xr:uid="{00000000-0005-0000-0000-000052010000}"/>
    <cellStyle name="Moneda 59" xfId="380" xr:uid="{00000000-0005-0000-0000-000053010000}"/>
    <cellStyle name="Moneda 6" xfId="31" xr:uid="{00000000-0005-0000-0000-000054010000}"/>
    <cellStyle name="Moneda 6 2" xfId="242" xr:uid="{00000000-0005-0000-0000-000055010000}"/>
    <cellStyle name="Moneda 6 3" xfId="210" xr:uid="{00000000-0005-0000-0000-000056010000}"/>
    <cellStyle name="Moneda 6 3 2" xfId="441" xr:uid="{00000000-0005-0000-0000-000057010000}"/>
    <cellStyle name="Moneda 6 3 2 2" xfId="481" xr:uid="{00000000-0005-0000-0000-000058010000}"/>
    <cellStyle name="Moneda 6 3 2 3" xfId="512" xr:uid="{00000000-0005-0000-0000-000059010000}"/>
    <cellStyle name="Moneda 6 3 3" xfId="467" xr:uid="{00000000-0005-0000-0000-00005A010000}"/>
    <cellStyle name="Moneda 6 3 4" xfId="499" xr:uid="{00000000-0005-0000-0000-00005B010000}"/>
    <cellStyle name="Moneda 6 3 5" xfId="411" xr:uid="{00000000-0005-0000-0000-00005C010000}"/>
    <cellStyle name="Moneda 6 4" xfId="464" xr:uid="{00000000-0005-0000-0000-00005D010000}"/>
    <cellStyle name="Moneda 6_2.3.6" xfId="371" xr:uid="{00000000-0005-0000-0000-00005E010000}"/>
    <cellStyle name="Moneda 60" xfId="336" xr:uid="{00000000-0005-0000-0000-00005F010000}"/>
    <cellStyle name="Moneda 61" xfId="386" xr:uid="{00000000-0005-0000-0000-000060010000}"/>
    <cellStyle name="Moneda 62" xfId="312" xr:uid="{00000000-0005-0000-0000-000061010000}"/>
    <cellStyle name="Moneda 63" xfId="388" xr:uid="{00000000-0005-0000-0000-000062010000}"/>
    <cellStyle name="Moneda 64" xfId="384" xr:uid="{00000000-0005-0000-0000-000063010000}"/>
    <cellStyle name="Moneda 65" xfId="368" xr:uid="{00000000-0005-0000-0000-000064010000}"/>
    <cellStyle name="Moneda 66" xfId="390" xr:uid="{00000000-0005-0000-0000-000065010000}"/>
    <cellStyle name="Moneda 67" xfId="391" xr:uid="{00000000-0005-0000-0000-000066010000}"/>
    <cellStyle name="Moneda 68" xfId="392" xr:uid="{00000000-0005-0000-0000-000067010000}"/>
    <cellStyle name="Moneda 69" xfId="525" xr:uid="{00000000-0005-0000-0000-000068010000}"/>
    <cellStyle name="Moneda 7" xfId="48" xr:uid="{00000000-0005-0000-0000-000069010000}"/>
    <cellStyle name="Moneda 7 2" xfId="417" xr:uid="{00000000-0005-0000-0000-00006A010000}"/>
    <cellStyle name="Moneda 7 3" xfId="471" xr:uid="{00000000-0005-0000-0000-00006B010000}"/>
    <cellStyle name="Moneda 8" xfId="145" xr:uid="{00000000-0005-0000-0000-00006C010000}"/>
    <cellStyle name="Moneda 8 2" xfId="276" xr:uid="{00000000-0005-0000-0000-00006D010000}"/>
    <cellStyle name="Moneda 8 3" xfId="195" xr:uid="{00000000-0005-0000-0000-00006E010000}"/>
    <cellStyle name="Moneda 8 4" xfId="494" xr:uid="{00000000-0005-0000-0000-00006F010000}"/>
    <cellStyle name="Moneda 8_2.3.6" xfId="360" xr:uid="{00000000-0005-0000-0000-000070010000}"/>
    <cellStyle name="Moneda 9" xfId="62" xr:uid="{00000000-0005-0000-0000-000071010000}"/>
    <cellStyle name="Moneda 9 2" xfId="497" xr:uid="{00000000-0005-0000-0000-000072010000}"/>
    <cellStyle name="Normal" xfId="0" builtinId="0"/>
    <cellStyle name="Normal 10" xfId="7" xr:uid="{00000000-0005-0000-0000-000074010000}"/>
    <cellStyle name="Normal 10 10 2" xfId="221" xr:uid="{00000000-0005-0000-0000-000075010000}"/>
    <cellStyle name="Normal 10 2" xfId="101" xr:uid="{00000000-0005-0000-0000-000076010000}"/>
    <cellStyle name="Normal 10 2 2 2" xfId="207" xr:uid="{00000000-0005-0000-0000-000077010000}"/>
    <cellStyle name="Normal 10 3" xfId="97" xr:uid="{00000000-0005-0000-0000-000078010000}"/>
    <cellStyle name="Normal 105 2" xfId="226" xr:uid="{00000000-0005-0000-0000-000079010000}"/>
    <cellStyle name="Normal 11" xfId="29" xr:uid="{00000000-0005-0000-0000-00007A010000}"/>
    <cellStyle name="Normal 11 2" xfId="421" xr:uid="{00000000-0005-0000-0000-00007B010000}"/>
    <cellStyle name="Normal 12" xfId="424" xr:uid="{00000000-0005-0000-0000-00007C010000}"/>
    <cellStyle name="Normal 13" xfId="458" xr:uid="{00000000-0005-0000-0000-00007D010000}"/>
    <cellStyle name="Normal 14" xfId="15" xr:uid="{00000000-0005-0000-0000-00007E010000}"/>
    <cellStyle name="Normal 14 2" xfId="80" xr:uid="{00000000-0005-0000-0000-00007F010000}"/>
    <cellStyle name="Normal 14 3" xfId="33" xr:uid="{00000000-0005-0000-0000-000080010000}"/>
    <cellStyle name="Normal 16" xfId="459" xr:uid="{00000000-0005-0000-0000-000081010000}"/>
    <cellStyle name="Normal 17 2" xfId="102" xr:uid="{00000000-0005-0000-0000-000082010000}"/>
    <cellStyle name="Normal 2" xfId="35" xr:uid="{00000000-0005-0000-0000-000083010000}"/>
    <cellStyle name="Normal 2 10" xfId="104" xr:uid="{00000000-0005-0000-0000-000084010000}"/>
    <cellStyle name="Normal 2 10 2 2" xfId="108" xr:uid="{00000000-0005-0000-0000-000085010000}"/>
    <cellStyle name="Normal 2 10 3" xfId="105" xr:uid="{00000000-0005-0000-0000-000086010000}"/>
    <cellStyle name="Normal 2 11" xfId="374" xr:uid="{00000000-0005-0000-0000-000087010000}"/>
    <cellStyle name="Normal 2 2" xfId="134" xr:uid="{00000000-0005-0000-0000-000088010000}"/>
    <cellStyle name="Normal 2 2 2" xfId="4" xr:uid="{00000000-0005-0000-0000-000089010000}"/>
    <cellStyle name="Normal 2 2 2 2 2" xfId="6" xr:uid="{00000000-0005-0000-0000-00008A010000}"/>
    <cellStyle name="Normal 2 2 2 2 2 2" xfId="413" xr:uid="{00000000-0005-0000-0000-00008B010000}"/>
    <cellStyle name="Normal 2 2 2 2 2 2 2" xfId="426" xr:uid="{00000000-0005-0000-0000-00008C010000}"/>
    <cellStyle name="Normal 2 2 3" xfId="271" xr:uid="{00000000-0005-0000-0000-00008D010000}"/>
    <cellStyle name="Normal 2 2 4" xfId="26" xr:uid="{00000000-0005-0000-0000-00008E010000}"/>
    <cellStyle name="Normal 2 2 5" xfId="212" xr:uid="{00000000-0005-0000-0000-00008F010000}"/>
    <cellStyle name="Normal 2 2 5 2 2" xfId="418" xr:uid="{00000000-0005-0000-0000-000090010000}"/>
    <cellStyle name="Normal 2 2_2.3.6" xfId="344" xr:uid="{00000000-0005-0000-0000-000091010000}"/>
    <cellStyle name="Normal 2 3" xfId="244" xr:uid="{00000000-0005-0000-0000-000092010000}"/>
    <cellStyle name="Normal 2 3 2" xfId="206" xr:uid="{00000000-0005-0000-0000-000093010000}"/>
    <cellStyle name="Normal 2 4" xfId="202" xr:uid="{00000000-0005-0000-0000-000094010000}"/>
    <cellStyle name="Normal 2 5" xfId="383" xr:uid="{00000000-0005-0000-0000-000095010000}"/>
    <cellStyle name="Normal 2 5 2" xfId="50" xr:uid="{00000000-0005-0000-0000-000096010000}"/>
    <cellStyle name="Normal 2 5 2 2" xfId="113" xr:uid="{00000000-0005-0000-0000-000097010000}"/>
    <cellStyle name="Normal 2 52 2 2" xfId="414" xr:uid="{00000000-0005-0000-0000-000098010000}"/>
    <cellStyle name="Normal 2 52 2 2 2" xfId="193" xr:uid="{00000000-0005-0000-0000-000099010000}"/>
    <cellStyle name="Normal 2 6" xfId="364" xr:uid="{00000000-0005-0000-0000-00009A010000}"/>
    <cellStyle name="Normal 2 7" xfId="378" xr:uid="{00000000-0005-0000-0000-00009B010000}"/>
    <cellStyle name="Normal 2 8" xfId="328" xr:uid="{00000000-0005-0000-0000-00009C010000}"/>
    <cellStyle name="Normal 2 9" xfId="372" xr:uid="{00000000-0005-0000-0000-00009D010000}"/>
    <cellStyle name="Normal 2_2.3.6" xfId="345" xr:uid="{00000000-0005-0000-0000-00009E010000}"/>
    <cellStyle name="Normal 3" xfId="13" xr:uid="{00000000-0005-0000-0000-00009F010000}"/>
    <cellStyle name="Normal 3 11" xfId="394" xr:uid="{00000000-0005-0000-0000-0000A0010000}"/>
    <cellStyle name="Normal 3 2" xfId="43" xr:uid="{00000000-0005-0000-0000-0000A1010000}"/>
    <cellStyle name="Normal 3 2 14 2 2" xfId="9" xr:uid="{00000000-0005-0000-0000-0000A2010000}"/>
    <cellStyle name="Normal 3 2 2" xfId="88" xr:uid="{00000000-0005-0000-0000-0000A3010000}"/>
    <cellStyle name="Normal 3 2 2 14" xfId="208" xr:uid="{00000000-0005-0000-0000-0000A4010000}"/>
    <cellStyle name="Normal 3 2 3" xfId="132" xr:uid="{00000000-0005-0000-0000-0000A5010000}"/>
    <cellStyle name="Normal 3 2 4" xfId="133" xr:uid="{00000000-0005-0000-0000-0000A6010000}"/>
    <cellStyle name="Normal 3 3" xfId="27" xr:uid="{00000000-0005-0000-0000-0000A7010000}"/>
    <cellStyle name="Normal 3 3 2" xfId="82" xr:uid="{00000000-0005-0000-0000-0000A8010000}"/>
    <cellStyle name="Normal 3 3 2 2 2" xfId="403" xr:uid="{00000000-0005-0000-0000-0000A9010000}"/>
    <cellStyle name="Normal 3 3 3" xfId="455" xr:uid="{00000000-0005-0000-0000-0000AA010000}"/>
    <cellStyle name="Normal 3 4" xfId="110" xr:uid="{00000000-0005-0000-0000-0000AB010000}"/>
    <cellStyle name="Normal 3 5" xfId="131" xr:uid="{00000000-0005-0000-0000-0000AC010000}"/>
    <cellStyle name="Normal 3 6" xfId="136" xr:uid="{00000000-0005-0000-0000-0000AD010000}"/>
    <cellStyle name="Normal 3_ADM-INGENIEROS 2" xfId="400" xr:uid="{00000000-0005-0000-0000-0000AE010000}"/>
    <cellStyle name="Normal 4" xfId="46" xr:uid="{00000000-0005-0000-0000-0000AF010000}"/>
    <cellStyle name="Normal 4 2" xfId="44" xr:uid="{00000000-0005-0000-0000-0000B0010000}"/>
    <cellStyle name="Normal 4 2 2" xfId="443" xr:uid="{00000000-0005-0000-0000-0000B1010000}"/>
    <cellStyle name="Normal 4 2 7 2" xfId="416" xr:uid="{00000000-0005-0000-0000-0000B2010000}"/>
    <cellStyle name="Normal 4 3" xfId="54" xr:uid="{00000000-0005-0000-0000-0000B3010000}"/>
    <cellStyle name="Normal 4 3 2" xfId="72" xr:uid="{00000000-0005-0000-0000-0000B4010000}"/>
    <cellStyle name="Normal 4 3 2 2" xfId="95" xr:uid="{00000000-0005-0000-0000-0000B5010000}"/>
    <cellStyle name="Normal 4 3 3" xfId="84" xr:uid="{00000000-0005-0000-0000-0000B6010000}"/>
    <cellStyle name="Normal 4 3 4" xfId="115" xr:uid="{00000000-0005-0000-0000-0000B7010000}"/>
    <cellStyle name="Normal 4 3 5" xfId="450" xr:uid="{00000000-0005-0000-0000-0000B8010000}"/>
    <cellStyle name="Normal 4 4" xfId="57" xr:uid="{00000000-0005-0000-0000-0000B9010000}"/>
    <cellStyle name="Normal 4 4 2" xfId="92" xr:uid="{00000000-0005-0000-0000-0000BA010000}"/>
    <cellStyle name="Normal 4 4 3" xfId="116" xr:uid="{00000000-0005-0000-0000-0000BB010000}"/>
    <cellStyle name="Normal 4 5" xfId="63" xr:uid="{00000000-0005-0000-0000-0000BC010000}"/>
    <cellStyle name="Normal 4 5 2" xfId="94" xr:uid="{00000000-0005-0000-0000-0000BD010000}"/>
    <cellStyle name="Normal 4 6" xfId="75" xr:uid="{00000000-0005-0000-0000-0000BE010000}"/>
    <cellStyle name="Normal 4 7" xfId="114" xr:uid="{00000000-0005-0000-0000-0000BF010000}"/>
    <cellStyle name="Normal 4 8" xfId="420" xr:uid="{00000000-0005-0000-0000-0000C0010000}"/>
    <cellStyle name="Normal 5" xfId="47" xr:uid="{00000000-0005-0000-0000-0000C1010000}"/>
    <cellStyle name="Normal 5 11 3 4" xfId="407" xr:uid="{00000000-0005-0000-0000-0000C2010000}"/>
    <cellStyle name="Normal 5 11 3 5" xfId="408" xr:uid="{00000000-0005-0000-0000-0000C3010000}"/>
    <cellStyle name="Normal 5 12 2" xfId="205" xr:uid="{00000000-0005-0000-0000-0000C4010000}"/>
    <cellStyle name="Normal 5 2" xfId="65" xr:uid="{00000000-0005-0000-0000-0000C5010000}"/>
    <cellStyle name="Normal 5 2 2" xfId="86" xr:uid="{00000000-0005-0000-0000-0000C6010000}"/>
    <cellStyle name="Normal 5 2 3" xfId="254" xr:uid="{00000000-0005-0000-0000-0000C7010000}"/>
    <cellStyle name="Normal 5 2 4" xfId="231" xr:uid="{00000000-0005-0000-0000-0000C8010000}"/>
    <cellStyle name="Normal 5 2 4 4" xfId="405" xr:uid="{00000000-0005-0000-0000-0000C9010000}"/>
    <cellStyle name="Normal 5 2_2.3.6" xfId="382" xr:uid="{00000000-0005-0000-0000-0000CA010000}"/>
    <cellStyle name="Normal 5 3" xfId="77" xr:uid="{00000000-0005-0000-0000-0000CB010000}"/>
    <cellStyle name="Normal 5 4" xfId="117" xr:uid="{00000000-0005-0000-0000-0000CC010000}"/>
    <cellStyle name="Normal 5 5" xfId="247" xr:uid="{00000000-0005-0000-0000-0000CD010000}"/>
    <cellStyle name="Normal 5 6" xfId="209" xr:uid="{00000000-0005-0000-0000-0000CE010000}"/>
    <cellStyle name="Normal 5_2.3.6" xfId="256" xr:uid="{00000000-0005-0000-0000-0000CF010000}"/>
    <cellStyle name="Normal 6" xfId="10" xr:uid="{00000000-0005-0000-0000-0000D0010000}"/>
    <cellStyle name="Normal 6 2" xfId="20" xr:uid="{00000000-0005-0000-0000-0000D1010000}"/>
    <cellStyle name="Normal 6 2 2" xfId="87" xr:uid="{00000000-0005-0000-0000-0000D2010000}"/>
    <cellStyle name="Normal 6 2 3" xfId="119" xr:uid="{00000000-0005-0000-0000-0000D3010000}"/>
    <cellStyle name="Normal 6 2 4" xfId="52" xr:uid="{00000000-0005-0000-0000-0000D4010000}"/>
    <cellStyle name="Normal 6 2 5" xfId="238" xr:uid="{00000000-0005-0000-0000-0000D5010000}"/>
    <cellStyle name="Normal 6 2_2.3.6" xfId="347" xr:uid="{00000000-0005-0000-0000-0000D6010000}"/>
    <cellStyle name="Normal 6 3" xfId="56" xr:uid="{00000000-0005-0000-0000-0000D7010000}"/>
    <cellStyle name="Normal 6 3 2" xfId="120" xr:uid="{00000000-0005-0000-0000-0000D8010000}"/>
    <cellStyle name="Normal 6 4" xfId="66" xr:uid="{00000000-0005-0000-0000-0000D9010000}"/>
    <cellStyle name="Normal 6 5" xfId="78" xr:uid="{00000000-0005-0000-0000-0000DA010000}"/>
    <cellStyle name="Normal 6 6" xfId="118" xr:uid="{00000000-0005-0000-0000-0000DB010000}"/>
    <cellStyle name="Normal 6 7" xfId="452" xr:uid="{00000000-0005-0000-0000-0000DC010000}"/>
    <cellStyle name="Normal 6 8" xfId="526" xr:uid="{00000000-0005-0000-0000-0000DD010000}"/>
    <cellStyle name="Normal 67" xfId="194" xr:uid="{00000000-0005-0000-0000-0000DE010000}"/>
    <cellStyle name="Normal 69 2 2 3" xfId="222" xr:uid="{00000000-0005-0000-0000-0000DF010000}"/>
    <cellStyle name="Normal 69 2 9" xfId="225" xr:uid="{00000000-0005-0000-0000-0000E0010000}"/>
    <cellStyle name="Normal 7" xfId="51" xr:uid="{00000000-0005-0000-0000-0000E1010000}"/>
    <cellStyle name="Normal 7 2" xfId="68" xr:uid="{00000000-0005-0000-0000-0000E2010000}"/>
    <cellStyle name="Normal 7 3" xfId="121" xr:uid="{00000000-0005-0000-0000-0000E3010000}"/>
    <cellStyle name="Normal 70" xfId="8" xr:uid="{00000000-0005-0000-0000-0000E4010000}"/>
    <cellStyle name="Normal 8" xfId="90" xr:uid="{00000000-0005-0000-0000-0000E5010000}"/>
    <cellStyle name="Normal 8 2" xfId="127" xr:uid="{00000000-0005-0000-0000-0000E6010000}"/>
    <cellStyle name="Normal 9" xfId="91" xr:uid="{00000000-0005-0000-0000-0000E7010000}"/>
    <cellStyle name="Normal 9 2" xfId="130" xr:uid="{00000000-0005-0000-0000-0000E8010000}"/>
    <cellStyle name="Normal 9 3" xfId="404" xr:uid="{00000000-0005-0000-0000-0000E9010000}"/>
    <cellStyle name="Normal_CONSOLIDADO PRESUPUESTOS OCC Y URA 2 2" xfId="14" xr:uid="{00000000-0005-0000-0000-0000EA010000}"/>
    <cellStyle name="Notas 2" xfId="55" xr:uid="{00000000-0005-0000-0000-0000EB010000}"/>
    <cellStyle name="Notas 3" xfId="64" xr:uid="{00000000-0005-0000-0000-0000EC010000}"/>
    <cellStyle name="Notas 3 2" xfId="85" xr:uid="{00000000-0005-0000-0000-0000ED010000}"/>
    <cellStyle name="Notas 3 3" xfId="76" xr:uid="{00000000-0005-0000-0000-0000EE010000}"/>
    <cellStyle name="Notas 4" xfId="70" xr:uid="{00000000-0005-0000-0000-0000EF010000}"/>
    <cellStyle name="Numeric" xfId="23" xr:uid="{00000000-0005-0000-0000-0000F0010000}"/>
    <cellStyle name="Percent 4 2" xfId="228" xr:uid="{00000000-0005-0000-0000-0000F1010000}"/>
    <cellStyle name="Porcentaje" xfId="3" builtinId="5"/>
    <cellStyle name="Porcentaje 11" xfId="224" xr:uid="{00000000-0005-0000-0000-0000F3010000}"/>
    <cellStyle name="Porcentaje 2" xfId="25" xr:uid="{00000000-0005-0000-0000-0000F4010000}"/>
    <cellStyle name="Porcentaje 2 2" xfId="12" xr:uid="{00000000-0005-0000-0000-0000F5010000}"/>
    <cellStyle name="Porcentaje 2 2 2" xfId="218" xr:uid="{00000000-0005-0000-0000-0000F6010000}"/>
    <cellStyle name="Porcentaje 2 2 2 2" xfId="432" xr:uid="{00000000-0005-0000-0000-0000F7010000}"/>
    <cellStyle name="Porcentaje 2 3" xfId="28" xr:uid="{00000000-0005-0000-0000-0000F8010000}"/>
    <cellStyle name="Porcentaje 2 3 2" xfId="431" xr:uid="{00000000-0005-0000-0000-0000F9010000}"/>
    <cellStyle name="Porcentaje 2 4" xfId="39" xr:uid="{00000000-0005-0000-0000-0000FA010000}"/>
    <cellStyle name="Porcentaje 2 5" xfId="240" xr:uid="{00000000-0005-0000-0000-0000FB010000}"/>
    <cellStyle name="Porcentaje 2 6" xfId="232" xr:uid="{00000000-0005-0000-0000-0000FC010000}"/>
    <cellStyle name="Porcentaje 3" xfId="5" xr:uid="{00000000-0005-0000-0000-0000FD010000}"/>
    <cellStyle name="Porcentaje 3 2" xfId="401" xr:uid="{00000000-0005-0000-0000-0000FE010000}"/>
    <cellStyle name="Porcentaje 3 2 2" xfId="402" xr:uid="{00000000-0005-0000-0000-0000FF010000}"/>
    <cellStyle name="Porcentaje 4" xfId="45" xr:uid="{00000000-0005-0000-0000-000000020000}"/>
    <cellStyle name="Porcentaje 4 2" xfId="53" xr:uid="{00000000-0005-0000-0000-000001020000}"/>
    <cellStyle name="Porcentaje 4 2 2" xfId="89" xr:uid="{00000000-0005-0000-0000-000002020000}"/>
    <cellStyle name="Porcentaje 4 2 3" xfId="123" xr:uid="{00000000-0005-0000-0000-000003020000}"/>
    <cellStyle name="Porcentaje 4 3" xfId="67" xr:uid="{00000000-0005-0000-0000-000004020000}"/>
    <cellStyle name="Porcentaje 4 4" xfId="79" xr:uid="{00000000-0005-0000-0000-000005020000}"/>
    <cellStyle name="Porcentaje 4 5" xfId="122" xr:uid="{00000000-0005-0000-0000-000006020000}"/>
    <cellStyle name="Porcentaje 5" xfId="98" xr:uid="{00000000-0005-0000-0000-000007020000}"/>
    <cellStyle name="Porcentaje 5 2" xfId="460" xr:uid="{00000000-0005-0000-0000-000008020000}"/>
    <cellStyle name="Porcentaje 6" xfId="32" xr:uid="{00000000-0005-0000-0000-000009020000}"/>
    <cellStyle name="Porcentual 2" xfId="124" xr:uid="{00000000-0005-0000-0000-00000A020000}"/>
    <cellStyle name="Porcentual 2 2 5 2 2" xfId="415" xr:uid="{00000000-0005-0000-0000-00000B020000}"/>
    <cellStyle name="Porcentual 2 2 5 2 2 2" xfId="196" xr:uid="{00000000-0005-0000-0000-00000C020000}"/>
    <cellStyle name="Porcentual 3" xfId="125" xr:uid="{00000000-0005-0000-0000-00000D020000}"/>
    <cellStyle name="Porcentual 9" xfId="34" xr:uid="{00000000-0005-0000-0000-00000E020000}"/>
    <cellStyle name="Total 2" xfId="96" xr:uid="{00000000-0005-0000-0000-00000F020000}"/>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84" Type="http://schemas.openxmlformats.org/officeDocument/2006/relationships/externalLink" Target="externalLinks/externalLink55.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74" Type="http://schemas.openxmlformats.org/officeDocument/2006/relationships/externalLink" Target="externalLinks/externalLink45.xml"/><Relationship Id="rId79" Type="http://schemas.openxmlformats.org/officeDocument/2006/relationships/externalLink" Target="externalLinks/externalLink50.xml"/><Relationship Id="rId5" Type="http://schemas.openxmlformats.org/officeDocument/2006/relationships/worksheet" Target="worksheets/sheet5.xml"/><Relationship Id="rId90" Type="http://schemas.openxmlformats.org/officeDocument/2006/relationships/customXml" Target="../customXml/item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77"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80" Type="http://schemas.openxmlformats.org/officeDocument/2006/relationships/externalLink" Target="externalLinks/externalLink51.xml"/><Relationship Id="rId85" Type="http://schemas.openxmlformats.org/officeDocument/2006/relationships/externalLink" Target="externalLinks/externalLink5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83" Type="http://schemas.openxmlformats.org/officeDocument/2006/relationships/externalLink" Target="externalLinks/externalLink54.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externalLink" Target="externalLinks/externalLink52.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42.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styles" Target="styles.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7.pn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1.jpeg"/><Relationship Id="rId5" Type="http://schemas.openxmlformats.org/officeDocument/2006/relationships/image" Target="../media/image13.jpe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16.jpeg"/><Relationship Id="rId7" Type="http://schemas.openxmlformats.org/officeDocument/2006/relationships/image" Target="../media/image20.jpe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jpe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jpeg"/><Relationship Id="rId4" Type="http://schemas.openxmlformats.org/officeDocument/2006/relationships/image" Target="../media/image17.jpeg"/><Relationship Id="rId9"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5.jpeg"/><Relationship Id="rId1" Type="http://schemas.openxmlformats.org/officeDocument/2006/relationships/image" Target="../media/image26.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2873829</xdr:colOff>
      <xdr:row>0</xdr:row>
      <xdr:rowOff>0</xdr:rowOff>
    </xdr:from>
    <xdr:to>
      <xdr:col>2</xdr:col>
      <xdr:colOff>430167</xdr:colOff>
      <xdr:row>0</xdr:row>
      <xdr:rowOff>781050</xdr:rowOff>
    </xdr:to>
    <xdr:pic>
      <xdr:nvPicPr>
        <xdr:cNvPr id="2" name="Imagen 1">
          <a:extLst>
            <a:ext uri="{FF2B5EF4-FFF2-40B4-BE49-F238E27FC236}">
              <a16:creationId xmlns:a16="http://schemas.microsoft.com/office/drawing/2014/main" id="{CCC91F06-D2ED-4E03-9322-8293EBC3D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0"/>
          <a:ext cx="2509338"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542927</xdr:colOff>
      <xdr:row>24</xdr:row>
      <xdr:rowOff>138112</xdr:rowOff>
    </xdr:from>
    <xdr:to>
      <xdr:col>8</xdr:col>
      <xdr:colOff>1404938</xdr:colOff>
      <xdr:row>25</xdr:row>
      <xdr:rowOff>1059654</xdr:rowOff>
    </xdr:to>
    <xdr:pic>
      <xdr:nvPicPr>
        <xdr:cNvPr id="5" name="Imagen 4">
          <a:extLst>
            <a:ext uri="{FF2B5EF4-FFF2-40B4-BE49-F238E27FC236}">
              <a16:creationId xmlns:a16="http://schemas.microsoft.com/office/drawing/2014/main" id="{B881E9E9-0566-42E2-8A2F-A0B53E288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7708" y="1721643"/>
          <a:ext cx="2386011" cy="112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605329</xdr:colOff>
      <xdr:row>25</xdr:row>
      <xdr:rowOff>-1</xdr:rowOff>
    </xdr:from>
    <xdr:to>
      <xdr:col>10</xdr:col>
      <xdr:colOff>1565667</xdr:colOff>
      <xdr:row>26</xdr:row>
      <xdr:rowOff>33338</xdr:rowOff>
    </xdr:to>
    <xdr:pic>
      <xdr:nvPicPr>
        <xdr:cNvPr id="6" name="Imagen 5">
          <a:extLst>
            <a:ext uri="{FF2B5EF4-FFF2-40B4-BE49-F238E27FC236}">
              <a16:creationId xmlns:a16="http://schemas.microsoft.com/office/drawing/2014/main" id="{105C43D2-3C2D-46DF-9D05-943E53CCCBB5}"/>
            </a:ext>
          </a:extLst>
        </xdr:cNvPr>
        <xdr:cNvPicPr>
          <a:picLocks noChangeAspect="1"/>
        </xdr:cNvPicPr>
      </xdr:nvPicPr>
      <xdr:blipFill>
        <a:blip xmlns:r="http://schemas.openxmlformats.org/officeDocument/2006/relationships" r:embed="rId2"/>
        <a:stretch>
          <a:fillRect/>
        </a:stretch>
      </xdr:blipFill>
      <xdr:spPr>
        <a:xfrm>
          <a:off x="15238110" y="1785937"/>
          <a:ext cx="960338" cy="1104901"/>
        </a:xfrm>
        <a:prstGeom prst="rect">
          <a:avLst/>
        </a:prstGeom>
      </xdr:spPr>
    </xdr:pic>
    <xdr:clientData/>
  </xdr:twoCellAnchor>
  <xdr:twoCellAnchor editAs="oneCell">
    <xdr:from>
      <xdr:col>6</xdr:col>
      <xdr:colOff>542927</xdr:colOff>
      <xdr:row>24</xdr:row>
      <xdr:rowOff>138112</xdr:rowOff>
    </xdr:from>
    <xdr:to>
      <xdr:col>8</xdr:col>
      <xdr:colOff>1404938</xdr:colOff>
      <xdr:row>25</xdr:row>
      <xdr:rowOff>1059654</xdr:rowOff>
    </xdr:to>
    <xdr:pic>
      <xdr:nvPicPr>
        <xdr:cNvPr id="3" name="Imagen 2">
          <a:extLst>
            <a:ext uri="{FF2B5EF4-FFF2-40B4-BE49-F238E27FC236}">
              <a16:creationId xmlns:a16="http://schemas.microsoft.com/office/drawing/2014/main" id="{6CF41157-99A9-4223-BB38-245D73FA9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58727" y="1728787"/>
          <a:ext cx="2386011" cy="1121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4772704</xdr:colOff>
      <xdr:row>0</xdr:row>
      <xdr:rowOff>102053</xdr:rowOff>
    </xdr:from>
    <xdr:to>
      <xdr:col>1</xdr:col>
      <xdr:colOff>1743935</xdr:colOff>
      <xdr:row>0</xdr:row>
      <xdr:rowOff>883103</xdr:rowOff>
    </xdr:to>
    <xdr:pic>
      <xdr:nvPicPr>
        <xdr:cNvPr id="8" name="Imagen 7">
          <a:extLst>
            <a:ext uri="{FF2B5EF4-FFF2-40B4-BE49-F238E27FC236}">
              <a16:creationId xmlns:a16="http://schemas.microsoft.com/office/drawing/2014/main" id="{2E83F3A6-66C5-467E-9951-A95FBFCF2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704" y="102053"/>
          <a:ext cx="2509338"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542927</xdr:colOff>
      <xdr:row>24</xdr:row>
      <xdr:rowOff>138112</xdr:rowOff>
    </xdr:from>
    <xdr:to>
      <xdr:col>8</xdr:col>
      <xdr:colOff>1409020</xdr:colOff>
      <xdr:row>25</xdr:row>
      <xdr:rowOff>1059654</xdr:rowOff>
    </xdr:to>
    <xdr:pic>
      <xdr:nvPicPr>
        <xdr:cNvPr id="9" name="Imagen 8">
          <a:extLst>
            <a:ext uri="{FF2B5EF4-FFF2-40B4-BE49-F238E27FC236}">
              <a16:creationId xmlns:a16="http://schemas.microsoft.com/office/drawing/2014/main" id="{F8D274F8-C07A-4D76-BEA1-E2D98A3310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58727" y="1728787"/>
          <a:ext cx="2386011" cy="1121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2718826</xdr:colOff>
      <xdr:row>24</xdr:row>
      <xdr:rowOff>89647</xdr:rowOff>
    </xdr:from>
    <xdr:to>
      <xdr:col>5</xdr:col>
      <xdr:colOff>323737</xdr:colOff>
      <xdr:row>30</xdr:row>
      <xdr:rowOff>89647</xdr:rowOff>
    </xdr:to>
    <xdr:pic>
      <xdr:nvPicPr>
        <xdr:cNvPr id="2" name="Imagen 1">
          <a:extLst>
            <a:ext uri="{FF2B5EF4-FFF2-40B4-BE49-F238E27FC236}">
              <a16:creationId xmlns:a16="http://schemas.microsoft.com/office/drawing/2014/main" id="{8084872B-38CB-419A-906B-201917B9B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1061" y="89647"/>
          <a:ext cx="4205176"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1400174</xdr:colOff>
      <xdr:row>0</xdr:row>
      <xdr:rowOff>0</xdr:rowOff>
    </xdr:from>
    <xdr:to>
      <xdr:col>2</xdr:col>
      <xdr:colOff>828675</xdr:colOff>
      <xdr:row>0</xdr:row>
      <xdr:rowOff>904875</xdr:rowOff>
    </xdr:to>
    <xdr:pic>
      <xdr:nvPicPr>
        <xdr:cNvPr id="2" name="Imagen 1">
          <a:extLst>
            <a:ext uri="{FF2B5EF4-FFF2-40B4-BE49-F238E27FC236}">
              <a16:creationId xmlns:a16="http://schemas.microsoft.com/office/drawing/2014/main" id="{C6D7B619-16B2-489D-8F3C-344589598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774" y="0"/>
          <a:ext cx="2781301"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354807</xdr:colOff>
      <xdr:row>0</xdr:row>
      <xdr:rowOff>114300</xdr:rowOff>
    </xdr:from>
    <xdr:to>
      <xdr:col>4</xdr:col>
      <xdr:colOff>732979</xdr:colOff>
      <xdr:row>0</xdr:row>
      <xdr:rowOff>1085850</xdr:rowOff>
    </xdr:to>
    <xdr:pic>
      <xdr:nvPicPr>
        <xdr:cNvPr id="8" name="Imagen 7">
          <a:extLst>
            <a:ext uri="{FF2B5EF4-FFF2-40B4-BE49-F238E27FC236}">
              <a16:creationId xmlns:a16="http://schemas.microsoft.com/office/drawing/2014/main" id="{EC07FB8A-7FC3-463D-A824-3E9DB365A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3657" y="114300"/>
          <a:ext cx="3121372"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2897641</xdr:colOff>
      <xdr:row>0</xdr:row>
      <xdr:rowOff>13607</xdr:rowOff>
    </xdr:from>
    <xdr:to>
      <xdr:col>4</xdr:col>
      <xdr:colOff>158704</xdr:colOff>
      <xdr:row>0</xdr:row>
      <xdr:rowOff>794657</xdr:rowOff>
    </xdr:to>
    <xdr:pic>
      <xdr:nvPicPr>
        <xdr:cNvPr id="2" name="Imagen 1">
          <a:extLst>
            <a:ext uri="{FF2B5EF4-FFF2-40B4-BE49-F238E27FC236}">
              <a16:creationId xmlns:a16="http://schemas.microsoft.com/office/drawing/2014/main" id="{BFA96FA9-3558-4BA4-88DD-CF2D1690ED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48" y="13607"/>
          <a:ext cx="251342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99680</xdr:colOff>
      <xdr:row>10</xdr:row>
      <xdr:rowOff>80353</xdr:rowOff>
    </xdr:from>
    <xdr:ext cx="972910" cy="628650"/>
    <xdr:pic>
      <xdr:nvPicPr>
        <xdr:cNvPr id="3" name="Imagen 2" descr="C:\Users\privera.RENTAN.000\Desktop\Invitación privada\Imágenes dotación\Señales de tránsito\barrera plástica grande.png">
          <a:extLst>
            <a:ext uri="{FF2B5EF4-FFF2-40B4-BE49-F238E27FC236}">
              <a16:creationId xmlns:a16="http://schemas.microsoft.com/office/drawing/2014/main" id="{6C88E3FA-1A5D-4333-BF75-507578DDF88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2405" y="7319353"/>
          <a:ext cx="972910" cy="628650"/>
        </a:xfrm>
        <a:prstGeom prst="rect">
          <a:avLst/>
        </a:prstGeom>
        <a:noFill/>
        <a:ln>
          <a:noFill/>
        </a:ln>
      </xdr:spPr>
    </xdr:pic>
    <xdr:clientData/>
  </xdr:oneCellAnchor>
  <xdr:twoCellAnchor editAs="oneCell">
    <xdr:from>
      <xdr:col>4</xdr:col>
      <xdr:colOff>221512</xdr:colOff>
      <xdr:row>11</xdr:row>
      <xdr:rowOff>293062</xdr:rowOff>
    </xdr:from>
    <xdr:to>
      <xdr:col>4</xdr:col>
      <xdr:colOff>1011939</xdr:colOff>
      <xdr:row>11</xdr:row>
      <xdr:rowOff>1074112</xdr:rowOff>
    </xdr:to>
    <xdr:pic>
      <xdr:nvPicPr>
        <xdr:cNvPr id="4" name="Imagen 3" descr="C:\Users\privera.RENTAN.000\Desktop\Invitación privada\Imágenes dotación\Señales de tránsito\Hombres trabajando.png">
          <a:extLst>
            <a:ext uri="{FF2B5EF4-FFF2-40B4-BE49-F238E27FC236}">
              <a16:creationId xmlns:a16="http://schemas.microsoft.com/office/drawing/2014/main" id="{23C28AFA-BACF-4BAF-B1A9-9855B4E9CB1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4237" y="8332162"/>
          <a:ext cx="790427" cy="781050"/>
        </a:xfrm>
        <a:prstGeom prst="rect">
          <a:avLst/>
        </a:prstGeom>
        <a:noFill/>
        <a:ln>
          <a:noFill/>
        </a:ln>
      </xdr:spPr>
    </xdr:pic>
    <xdr:clientData/>
  </xdr:twoCellAnchor>
  <xdr:twoCellAnchor editAs="oneCell">
    <xdr:from>
      <xdr:col>4</xdr:col>
      <xdr:colOff>121832</xdr:colOff>
      <xdr:row>12</xdr:row>
      <xdr:rowOff>77530</xdr:rowOff>
    </xdr:from>
    <xdr:to>
      <xdr:col>4</xdr:col>
      <xdr:colOff>1107559</xdr:colOff>
      <xdr:row>12</xdr:row>
      <xdr:rowOff>904024</xdr:rowOff>
    </xdr:to>
    <xdr:pic>
      <xdr:nvPicPr>
        <xdr:cNvPr id="5" name="Imagen 4" descr="EQUIPO PESADO EN LA VIA - Señalar">
          <a:extLst>
            <a:ext uri="{FF2B5EF4-FFF2-40B4-BE49-F238E27FC236}">
              <a16:creationId xmlns:a16="http://schemas.microsoft.com/office/drawing/2014/main" id="{A2965487-A8D2-40AA-B44C-6BA2B86E37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84557" y="9383455"/>
          <a:ext cx="985727" cy="826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121832</xdr:colOff>
      <xdr:row>13</xdr:row>
      <xdr:rowOff>177209</xdr:rowOff>
    </xdr:from>
    <xdr:to>
      <xdr:col>4</xdr:col>
      <xdr:colOff>1041105</xdr:colOff>
      <xdr:row>13</xdr:row>
      <xdr:rowOff>1070691</xdr:rowOff>
    </xdr:to>
    <xdr:pic>
      <xdr:nvPicPr>
        <xdr:cNvPr id="6" name="Imagen 5">
          <a:extLst>
            <a:ext uri="{FF2B5EF4-FFF2-40B4-BE49-F238E27FC236}">
              <a16:creationId xmlns:a16="http://schemas.microsoft.com/office/drawing/2014/main" id="{AE5F637C-123B-4083-B86D-8C46010B003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9119"/>
        <a:stretch/>
      </xdr:blipFill>
      <xdr:spPr bwMode="auto">
        <a:xfrm>
          <a:off x="6684557" y="10749959"/>
          <a:ext cx="919273" cy="893482"/>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592931</xdr:colOff>
      <xdr:row>0</xdr:row>
      <xdr:rowOff>107156</xdr:rowOff>
    </xdr:from>
    <xdr:to>
      <xdr:col>4</xdr:col>
      <xdr:colOff>1294219</xdr:colOff>
      <xdr:row>0</xdr:row>
      <xdr:rowOff>888206</xdr:rowOff>
    </xdr:to>
    <xdr:pic>
      <xdr:nvPicPr>
        <xdr:cNvPr id="8" name="Imagen 7">
          <a:extLst>
            <a:ext uri="{FF2B5EF4-FFF2-40B4-BE49-F238E27FC236}">
              <a16:creationId xmlns:a16="http://schemas.microsoft.com/office/drawing/2014/main" id="{956CF4C9-1DA1-4E15-AAD3-1173A5560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2788" y="107156"/>
          <a:ext cx="2497431"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xdr:row>
      <xdr:rowOff>0</xdr:rowOff>
    </xdr:from>
    <xdr:to>
      <xdr:col>3</xdr:col>
      <xdr:colOff>304800</xdr:colOff>
      <xdr:row>20</xdr:row>
      <xdr:rowOff>132669</xdr:rowOff>
    </xdr:to>
    <xdr:sp macro="" textlink="">
      <xdr:nvSpPr>
        <xdr:cNvPr id="3" name="AutoShape 1">
          <a:extLst>
            <a:ext uri="{FF2B5EF4-FFF2-40B4-BE49-F238E27FC236}">
              <a16:creationId xmlns:a16="http://schemas.microsoft.com/office/drawing/2014/main" id="{DBD5171A-B7BD-40B8-94BD-0ABBAC684F27}"/>
            </a:ext>
          </a:extLst>
        </xdr:cNvPr>
        <xdr:cNvSpPr>
          <a:spLocks noChangeAspect="1" noChangeArrowheads="1"/>
        </xdr:cNvSpPr>
      </xdr:nvSpPr>
      <xdr:spPr bwMode="auto">
        <a:xfrm>
          <a:off x="4305300" y="278606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19</xdr:row>
      <xdr:rowOff>0</xdr:rowOff>
    </xdr:from>
    <xdr:to>
      <xdr:col>5</xdr:col>
      <xdr:colOff>304800</xdr:colOff>
      <xdr:row>20</xdr:row>
      <xdr:rowOff>132669</xdr:rowOff>
    </xdr:to>
    <xdr:sp macro="" textlink="">
      <xdr:nvSpPr>
        <xdr:cNvPr id="4" name="AutoShape 2">
          <a:extLst>
            <a:ext uri="{FF2B5EF4-FFF2-40B4-BE49-F238E27FC236}">
              <a16:creationId xmlns:a16="http://schemas.microsoft.com/office/drawing/2014/main" id="{2F030BED-E635-481C-B455-C3AE42DC7FBE}"/>
            </a:ext>
          </a:extLst>
        </xdr:cNvPr>
        <xdr:cNvSpPr>
          <a:spLocks noChangeAspect="1" noChangeArrowheads="1"/>
        </xdr:cNvSpPr>
      </xdr:nvSpPr>
      <xdr:spPr bwMode="auto">
        <a:xfrm>
          <a:off x="7429500" y="278606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494461</xdr:colOff>
      <xdr:row>0</xdr:row>
      <xdr:rowOff>0</xdr:rowOff>
    </xdr:from>
    <xdr:to>
      <xdr:col>5</xdr:col>
      <xdr:colOff>6226</xdr:colOff>
      <xdr:row>0</xdr:row>
      <xdr:rowOff>781050</xdr:rowOff>
    </xdr:to>
    <xdr:pic>
      <xdr:nvPicPr>
        <xdr:cNvPr id="8" name="Imagen 7">
          <a:extLst>
            <a:ext uri="{FF2B5EF4-FFF2-40B4-BE49-F238E27FC236}">
              <a16:creationId xmlns:a16="http://schemas.microsoft.com/office/drawing/2014/main" id="{20C4C114-7D1A-4A22-8107-64B5641D81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4461" y="0"/>
          <a:ext cx="2514941"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401731</xdr:colOff>
      <xdr:row>7</xdr:row>
      <xdr:rowOff>79561</xdr:rowOff>
    </xdr:from>
    <xdr:to>
      <xdr:col>3</xdr:col>
      <xdr:colOff>1089912</xdr:colOff>
      <xdr:row>7</xdr:row>
      <xdr:rowOff>851087</xdr:rowOff>
    </xdr:to>
    <xdr:pic>
      <xdr:nvPicPr>
        <xdr:cNvPr id="3" name="Imagen 2" descr="C:\Users\privera.RENTAN.000\Desktop\Invitación privada\Imágenes dotación\EPP\Gafas de seguridad industrial.png">
          <a:extLst>
            <a:ext uri="{FF2B5EF4-FFF2-40B4-BE49-F238E27FC236}">
              <a16:creationId xmlns:a16="http://schemas.microsoft.com/office/drawing/2014/main" id="{E773B668-F94F-42AB-B1C3-6BA8DF5F33A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1731" y="4270561"/>
          <a:ext cx="685800" cy="771526"/>
        </a:xfrm>
        <a:prstGeom prst="rect">
          <a:avLst/>
        </a:prstGeom>
        <a:noFill/>
        <a:ln>
          <a:noFill/>
        </a:ln>
      </xdr:spPr>
    </xdr:pic>
    <xdr:clientData/>
  </xdr:twoCellAnchor>
  <xdr:twoCellAnchor editAs="oneCell">
    <xdr:from>
      <xdr:col>3</xdr:col>
      <xdr:colOff>466726</xdr:colOff>
      <xdr:row>8</xdr:row>
      <xdr:rowOff>66674</xdr:rowOff>
    </xdr:from>
    <xdr:to>
      <xdr:col>3</xdr:col>
      <xdr:colOff>1135856</xdr:colOff>
      <xdr:row>9</xdr:row>
      <xdr:rowOff>0</xdr:rowOff>
    </xdr:to>
    <xdr:pic>
      <xdr:nvPicPr>
        <xdr:cNvPr id="4" name="Imagen 3" descr="C:\Users\privera.RENTAN.000\Desktop\Invitación privada\Imágenes dotación\EPP\Protector auditivo tipo inseción.png">
          <a:extLst>
            <a:ext uri="{FF2B5EF4-FFF2-40B4-BE49-F238E27FC236}">
              <a16:creationId xmlns:a16="http://schemas.microsoft.com/office/drawing/2014/main" id="{D5390802-4405-4CA1-A7D0-E8130969565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76726" y="5181599"/>
          <a:ext cx="666749" cy="628651"/>
        </a:xfrm>
        <a:prstGeom prst="rect">
          <a:avLst/>
        </a:prstGeom>
        <a:noFill/>
        <a:ln>
          <a:noFill/>
        </a:ln>
      </xdr:spPr>
    </xdr:pic>
    <xdr:clientData/>
  </xdr:twoCellAnchor>
  <xdr:twoCellAnchor editAs="oneCell">
    <xdr:from>
      <xdr:col>3</xdr:col>
      <xdr:colOff>571499</xdr:colOff>
      <xdr:row>10</xdr:row>
      <xdr:rowOff>19049</xdr:rowOff>
    </xdr:from>
    <xdr:to>
      <xdr:col>3</xdr:col>
      <xdr:colOff>1021555</xdr:colOff>
      <xdr:row>11</xdr:row>
      <xdr:rowOff>85724</xdr:rowOff>
    </xdr:to>
    <xdr:pic>
      <xdr:nvPicPr>
        <xdr:cNvPr id="5" name="Imagen 4" descr="C:\Users\privera.RENTAN.000\Desktop\Invitación privada\Imágenes dotación\EPP\Guantes tipo ingeniero reforzado.png">
          <a:extLst>
            <a:ext uri="{FF2B5EF4-FFF2-40B4-BE49-F238E27FC236}">
              <a16:creationId xmlns:a16="http://schemas.microsoft.com/office/drawing/2014/main" id="{A488F1C8-CE43-4538-9F3A-4B6D367C93B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81499" y="6838949"/>
          <a:ext cx="447675" cy="638175"/>
        </a:xfrm>
        <a:prstGeom prst="rect">
          <a:avLst/>
        </a:prstGeom>
        <a:noFill/>
        <a:ln>
          <a:noFill/>
        </a:ln>
      </xdr:spPr>
    </xdr:pic>
    <xdr:clientData/>
  </xdr:twoCellAnchor>
  <xdr:twoCellAnchor editAs="oneCell">
    <xdr:from>
      <xdr:col>3</xdr:col>
      <xdr:colOff>590549</xdr:colOff>
      <xdr:row>12</xdr:row>
      <xdr:rowOff>85725</xdr:rowOff>
    </xdr:from>
    <xdr:to>
      <xdr:col>3</xdr:col>
      <xdr:colOff>942974</xdr:colOff>
      <xdr:row>12</xdr:row>
      <xdr:rowOff>914400</xdr:rowOff>
    </xdr:to>
    <xdr:pic>
      <xdr:nvPicPr>
        <xdr:cNvPr id="6" name="Imagen 5" descr="C:\Users\privera.RENTAN.000\Desktop\Invitación privada\Imágenes dotación\EPP\Bloqueador solar.png">
          <a:extLst>
            <a:ext uri="{FF2B5EF4-FFF2-40B4-BE49-F238E27FC236}">
              <a16:creationId xmlns:a16="http://schemas.microsoft.com/office/drawing/2014/main" id="{82D6125C-6696-4DA6-A48A-853E3CD15298}"/>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111" t="6636" r="12280" b="3433"/>
        <a:stretch/>
      </xdr:blipFill>
      <xdr:spPr bwMode="auto">
        <a:xfrm>
          <a:off x="4400549" y="8277225"/>
          <a:ext cx="352425" cy="828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342900</xdr:colOff>
      <xdr:row>15</xdr:row>
      <xdr:rowOff>28577</xdr:rowOff>
    </xdr:from>
    <xdr:to>
      <xdr:col>3</xdr:col>
      <xdr:colOff>1059656</xdr:colOff>
      <xdr:row>15</xdr:row>
      <xdr:rowOff>723900</xdr:rowOff>
    </xdr:to>
    <xdr:pic>
      <xdr:nvPicPr>
        <xdr:cNvPr id="7" name="Imagen 6" descr="C:\Users\privera.RENTAN.000\Desktop\Invitación privada\Imágenes dotación\EPP\Botas pantaneras.png">
          <a:extLst>
            <a:ext uri="{FF2B5EF4-FFF2-40B4-BE49-F238E27FC236}">
              <a16:creationId xmlns:a16="http://schemas.microsoft.com/office/drawing/2014/main" id="{79331A6C-D8EE-4AB6-80EF-63E75273173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52900" y="11696702"/>
          <a:ext cx="714375" cy="695323"/>
        </a:xfrm>
        <a:prstGeom prst="rect">
          <a:avLst/>
        </a:prstGeom>
        <a:noFill/>
        <a:ln>
          <a:noFill/>
        </a:ln>
      </xdr:spPr>
    </xdr:pic>
    <xdr:clientData/>
  </xdr:twoCellAnchor>
  <xdr:twoCellAnchor editAs="oneCell">
    <xdr:from>
      <xdr:col>3</xdr:col>
      <xdr:colOff>438151</xdr:colOff>
      <xdr:row>16</xdr:row>
      <xdr:rowOff>66675</xdr:rowOff>
    </xdr:from>
    <xdr:to>
      <xdr:col>3</xdr:col>
      <xdr:colOff>1069182</xdr:colOff>
      <xdr:row>16</xdr:row>
      <xdr:rowOff>752475</xdr:rowOff>
    </xdr:to>
    <xdr:pic>
      <xdr:nvPicPr>
        <xdr:cNvPr id="9" name="Imagen 8" descr="C:\Users\privera.RENTAN.000\Desktop\Invitación privada\Imágenes dotación\EPP\Botas de seguridad fabricadas en cuero.png">
          <a:extLst>
            <a:ext uri="{FF2B5EF4-FFF2-40B4-BE49-F238E27FC236}">
              <a16:creationId xmlns:a16="http://schemas.microsoft.com/office/drawing/2014/main" id="{70BDCD2D-DA26-4BD2-8FB5-4866CC01EDC6}"/>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48151" y="12496800"/>
          <a:ext cx="628650" cy="685800"/>
        </a:xfrm>
        <a:prstGeom prst="rect">
          <a:avLst/>
        </a:prstGeom>
        <a:noFill/>
        <a:ln>
          <a:noFill/>
        </a:ln>
      </xdr:spPr>
    </xdr:pic>
    <xdr:clientData/>
  </xdr:twoCellAnchor>
  <xdr:twoCellAnchor editAs="oneCell">
    <xdr:from>
      <xdr:col>3</xdr:col>
      <xdr:colOff>485776</xdr:colOff>
      <xdr:row>13</xdr:row>
      <xdr:rowOff>219075</xdr:rowOff>
    </xdr:from>
    <xdr:to>
      <xdr:col>3</xdr:col>
      <xdr:colOff>923925</xdr:colOff>
      <xdr:row>13</xdr:row>
      <xdr:rowOff>857250</xdr:rowOff>
    </xdr:to>
    <xdr:pic>
      <xdr:nvPicPr>
        <xdr:cNvPr id="10" name="Imagen 9" descr="Resultado de imagen para repelente de insectos">
          <a:extLst>
            <a:ext uri="{FF2B5EF4-FFF2-40B4-BE49-F238E27FC236}">
              <a16:creationId xmlns:a16="http://schemas.microsoft.com/office/drawing/2014/main" id="{127F7B3E-8124-44CD-AC31-EC6613DB1B31}"/>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1925" r="19786" b="5154"/>
        <a:stretch/>
      </xdr:blipFill>
      <xdr:spPr bwMode="auto">
        <a:xfrm>
          <a:off x="4295776" y="9467850"/>
          <a:ext cx="438149" cy="638175"/>
        </a:xfrm>
        <a:prstGeom prst="rect">
          <a:avLst/>
        </a:prstGeom>
        <a:noFill/>
        <a:ln>
          <a:noFill/>
        </a:ln>
      </xdr:spPr>
    </xdr:pic>
    <xdr:clientData/>
  </xdr:twoCellAnchor>
  <xdr:twoCellAnchor editAs="oneCell">
    <xdr:from>
      <xdr:col>3</xdr:col>
      <xdr:colOff>371475</xdr:colOff>
      <xdr:row>14</xdr:row>
      <xdr:rowOff>142875</xdr:rowOff>
    </xdr:from>
    <xdr:to>
      <xdr:col>3</xdr:col>
      <xdr:colOff>1050132</xdr:colOff>
      <xdr:row>14</xdr:row>
      <xdr:rowOff>1047750</xdr:rowOff>
    </xdr:to>
    <xdr:pic>
      <xdr:nvPicPr>
        <xdr:cNvPr id="11" name="Imagen 10" descr="CONJUNTO IMPERMEABLE 2 PIEZAS CALIBRE 30 - CVG Seguridad Industrial S.A.S |  Manizales - Caldas">
          <a:extLst>
            <a:ext uri="{FF2B5EF4-FFF2-40B4-BE49-F238E27FC236}">
              <a16:creationId xmlns:a16="http://schemas.microsoft.com/office/drawing/2014/main" id="{96BB36EE-6220-448B-80DE-5B38BA76B84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81475" y="10725150"/>
          <a:ext cx="676276"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304800</xdr:colOff>
      <xdr:row>27</xdr:row>
      <xdr:rowOff>18770</xdr:rowOff>
    </xdr:to>
    <xdr:sp macro="" textlink="">
      <xdr:nvSpPr>
        <xdr:cNvPr id="12" name="AutoShape 1">
          <a:extLst>
            <a:ext uri="{FF2B5EF4-FFF2-40B4-BE49-F238E27FC236}">
              <a16:creationId xmlns:a16="http://schemas.microsoft.com/office/drawing/2014/main" id="{E9CCBC51-712B-4AC8-88EE-22D4D3F8A974}"/>
            </a:ext>
          </a:extLst>
        </xdr:cNvPr>
        <xdr:cNvSpPr>
          <a:spLocks noChangeAspect="1" noChangeArrowheads="1"/>
        </xdr:cNvSpPr>
      </xdr:nvSpPr>
      <xdr:spPr bwMode="auto">
        <a:xfrm>
          <a:off x="5219700" y="5848350"/>
          <a:ext cx="304800" cy="100163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333376</xdr:colOff>
      <xdr:row>9</xdr:row>
      <xdr:rowOff>64694</xdr:rowOff>
    </xdr:from>
    <xdr:to>
      <xdr:col>3</xdr:col>
      <xdr:colOff>1094443</xdr:colOff>
      <xdr:row>10</xdr:row>
      <xdr:rowOff>114300</xdr:rowOff>
    </xdr:to>
    <xdr:pic>
      <xdr:nvPicPr>
        <xdr:cNvPr id="13" name="Imagen 12">
          <a:extLst>
            <a:ext uri="{FF2B5EF4-FFF2-40B4-BE49-F238E27FC236}">
              <a16:creationId xmlns:a16="http://schemas.microsoft.com/office/drawing/2014/main" id="{8ED40B91-AEA8-497B-8C1D-6572094B912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22500"/>
        <a:stretch/>
      </xdr:blipFill>
      <xdr:spPr>
        <a:xfrm>
          <a:off x="4143376" y="5913044"/>
          <a:ext cx="758686" cy="811606"/>
        </a:xfrm>
        <a:prstGeom prst="rect">
          <a:avLst/>
        </a:prstGeom>
      </xdr:spPr>
    </xdr:pic>
    <xdr:clientData/>
  </xdr:twoCellAnchor>
  <xdr:twoCellAnchor editAs="oneCell">
    <xdr:from>
      <xdr:col>4</xdr:col>
      <xdr:colOff>0</xdr:colOff>
      <xdr:row>17</xdr:row>
      <xdr:rowOff>0</xdr:rowOff>
    </xdr:from>
    <xdr:to>
      <xdr:col>4</xdr:col>
      <xdr:colOff>304800</xdr:colOff>
      <xdr:row>61</xdr:row>
      <xdr:rowOff>63267</xdr:rowOff>
    </xdr:to>
    <xdr:sp macro="" textlink="">
      <xdr:nvSpPr>
        <xdr:cNvPr id="14" name="AutoShape 2">
          <a:extLst>
            <a:ext uri="{FF2B5EF4-FFF2-40B4-BE49-F238E27FC236}">
              <a16:creationId xmlns:a16="http://schemas.microsoft.com/office/drawing/2014/main" id="{B077F3E5-53FB-4226-BAE2-271021C3CA52}"/>
            </a:ext>
          </a:extLst>
        </xdr:cNvPr>
        <xdr:cNvSpPr>
          <a:spLocks noChangeAspect="1" noChangeArrowheads="1"/>
        </xdr:cNvSpPr>
      </xdr:nvSpPr>
      <xdr:spPr bwMode="auto">
        <a:xfrm>
          <a:off x="5219700" y="13201650"/>
          <a:ext cx="304800" cy="9238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17</xdr:row>
      <xdr:rowOff>0</xdr:rowOff>
    </xdr:from>
    <xdr:to>
      <xdr:col>4</xdr:col>
      <xdr:colOff>304800</xdr:colOff>
      <xdr:row>61</xdr:row>
      <xdr:rowOff>63267</xdr:rowOff>
    </xdr:to>
    <xdr:sp macro="" textlink="">
      <xdr:nvSpPr>
        <xdr:cNvPr id="15" name="AutoShape 3">
          <a:extLst>
            <a:ext uri="{FF2B5EF4-FFF2-40B4-BE49-F238E27FC236}">
              <a16:creationId xmlns:a16="http://schemas.microsoft.com/office/drawing/2014/main" id="{EA2486E5-7C37-4921-915D-A74B1CD596E1}"/>
            </a:ext>
          </a:extLst>
        </xdr:cNvPr>
        <xdr:cNvSpPr>
          <a:spLocks noChangeAspect="1" noChangeArrowheads="1"/>
        </xdr:cNvSpPr>
      </xdr:nvSpPr>
      <xdr:spPr bwMode="auto">
        <a:xfrm>
          <a:off x="5219700" y="13201650"/>
          <a:ext cx="304800" cy="9238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17</xdr:row>
      <xdr:rowOff>0</xdr:rowOff>
    </xdr:from>
    <xdr:to>
      <xdr:col>4</xdr:col>
      <xdr:colOff>304800</xdr:colOff>
      <xdr:row>61</xdr:row>
      <xdr:rowOff>63267</xdr:rowOff>
    </xdr:to>
    <xdr:sp macro="" textlink="">
      <xdr:nvSpPr>
        <xdr:cNvPr id="16" name="AutoShape 4">
          <a:extLst>
            <a:ext uri="{FF2B5EF4-FFF2-40B4-BE49-F238E27FC236}">
              <a16:creationId xmlns:a16="http://schemas.microsoft.com/office/drawing/2014/main" id="{C0160A81-ADAF-418E-970C-AE96AD531445}"/>
            </a:ext>
          </a:extLst>
        </xdr:cNvPr>
        <xdr:cNvSpPr>
          <a:spLocks noChangeAspect="1" noChangeArrowheads="1"/>
        </xdr:cNvSpPr>
      </xdr:nvSpPr>
      <xdr:spPr bwMode="auto">
        <a:xfrm>
          <a:off x="5219700" y="13201650"/>
          <a:ext cx="304800" cy="9238223"/>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6</xdr:col>
      <xdr:colOff>0</xdr:colOff>
      <xdr:row>9</xdr:row>
      <xdr:rowOff>0</xdr:rowOff>
    </xdr:from>
    <xdr:to>
      <xdr:col>6</xdr:col>
      <xdr:colOff>304800</xdr:colOff>
      <xdr:row>12</xdr:row>
      <xdr:rowOff>517992</xdr:rowOff>
    </xdr:to>
    <xdr:sp macro="" textlink="">
      <xdr:nvSpPr>
        <xdr:cNvPr id="17" name="AutoShape 1">
          <a:extLst>
            <a:ext uri="{FF2B5EF4-FFF2-40B4-BE49-F238E27FC236}">
              <a16:creationId xmlns:a16="http://schemas.microsoft.com/office/drawing/2014/main" id="{F93494A5-8D97-436F-BAC9-7923B7303B19}"/>
            </a:ext>
          </a:extLst>
        </xdr:cNvPr>
        <xdr:cNvSpPr>
          <a:spLocks noChangeAspect="1" noChangeArrowheads="1"/>
        </xdr:cNvSpPr>
      </xdr:nvSpPr>
      <xdr:spPr bwMode="auto">
        <a:xfrm>
          <a:off x="8401050" y="5848350"/>
          <a:ext cx="304800" cy="25896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17</xdr:row>
      <xdr:rowOff>0</xdr:rowOff>
    </xdr:from>
    <xdr:to>
      <xdr:col>6</xdr:col>
      <xdr:colOff>304800</xdr:colOff>
      <xdr:row>34</xdr:row>
      <xdr:rowOff>62053</xdr:rowOff>
    </xdr:to>
    <xdr:sp macro="" textlink="">
      <xdr:nvSpPr>
        <xdr:cNvPr id="18" name="AutoShape 2">
          <a:extLst>
            <a:ext uri="{FF2B5EF4-FFF2-40B4-BE49-F238E27FC236}">
              <a16:creationId xmlns:a16="http://schemas.microsoft.com/office/drawing/2014/main" id="{9CB47D13-7A36-4418-9BB2-336C85B45369}"/>
            </a:ext>
          </a:extLst>
        </xdr:cNvPr>
        <xdr:cNvSpPr>
          <a:spLocks noChangeAspect="1" noChangeArrowheads="1"/>
        </xdr:cNvSpPr>
      </xdr:nvSpPr>
      <xdr:spPr bwMode="auto">
        <a:xfrm>
          <a:off x="8401050" y="13201650"/>
          <a:ext cx="304800" cy="4093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17</xdr:row>
      <xdr:rowOff>0</xdr:rowOff>
    </xdr:from>
    <xdr:to>
      <xdr:col>8</xdr:col>
      <xdr:colOff>304800</xdr:colOff>
      <xdr:row>34</xdr:row>
      <xdr:rowOff>62053</xdr:rowOff>
    </xdr:to>
    <xdr:sp macro="" textlink="">
      <xdr:nvSpPr>
        <xdr:cNvPr id="19" name="AutoShape 3">
          <a:extLst>
            <a:ext uri="{FF2B5EF4-FFF2-40B4-BE49-F238E27FC236}">
              <a16:creationId xmlns:a16="http://schemas.microsoft.com/office/drawing/2014/main" id="{98AF98AE-CDDD-4B9A-9790-180F81EA6FB6}"/>
            </a:ext>
          </a:extLst>
        </xdr:cNvPr>
        <xdr:cNvSpPr>
          <a:spLocks noChangeAspect="1" noChangeArrowheads="1"/>
        </xdr:cNvSpPr>
      </xdr:nvSpPr>
      <xdr:spPr bwMode="auto">
        <a:xfrm>
          <a:off x="10477500" y="13201650"/>
          <a:ext cx="304800" cy="4093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17</xdr:row>
      <xdr:rowOff>0</xdr:rowOff>
    </xdr:from>
    <xdr:to>
      <xdr:col>6</xdr:col>
      <xdr:colOff>304800</xdr:colOff>
      <xdr:row>34</xdr:row>
      <xdr:rowOff>76621</xdr:rowOff>
    </xdr:to>
    <xdr:sp macro="" textlink="">
      <xdr:nvSpPr>
        <xdr:cNvPr id="20" name="AutoShape 6">
          <a:extLst>
            <a:ext uri="{FF2B5EF4-FFF2-40B4-BE49-F238E27FC236}">
              <a16:creationId xmlns:a16="http://schemas.microsoft.com/office/drawing/2014/main" id="{E342D93F-BDA3-4B5F-A83A-23D6DE9CF068}"/>
            </a:ext>
          </a:extLst>
        </xdr:cNvPr>
        <xdr:cNvSpPr>
          <a:spLocks noChangeAspect="1" noChangeArrowheads="1"/>
        </xdr:cNvSpPr>
      </xdr:nvSpPr>
      <xdr:spPr bwMode="auto">
        <a:xfrm>
          <a:off x="8401050" y="13201650"/>
          <a:ext cx="304800" cy="41080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400050</xdr:colOff>
      <xdr:row>6</xdr:row>
      <xdr:rowOff>95251</xdr:rowOff>
    </xdr:from>
    <xdr:to>
      <xdr:col>3</xdr:col>
      <xdr:colOff>1000126</xdr:colOff>
      <xdr:row>6</xdr:row>
      <xdr:rowOff>941295</xdr:rowOff>
    </xdr:to>
    <xdr:pic>
      <xdr:nvPicPr>
        <xdr:cNvPr id="23" name="Imagen 22" descr="C:\Users\privera.RENTAN.000\Desktop\Invitación privada\Imágenes dotación\EPP\Cascos.png">
          <a:extLst>
            <a:ext uri="{FF2B5EF4-FFF2-40B4-BE49-F238E27FC236}">
              <a16:creationId xmlns:a16="http://schemas.microsoft.com/office/drawing/2014/main" id="{4DD8D79C-C2B8-4171-B07F-8623E5B06D54}"/>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10050" y="3162301"/>
          <a:ext cx="600076" cy="846044"/>
        </a:xfrm>
        <a:prstGeom prst="rect">
          <a:avLst/>
        </a:prstGeom>
        <a:noFill/>
        <a:ln>
          <a:noFill/>
        </a:ln>
      </xdr:spPr>
    </xdr:pic>
    <xdr:clientData/>
  </xdr:twoCellAnchor>
  <xdr:twoCellAnchor editAs="oneCell">
    <xdr:from>
      <xdr:col>3</xdr:col>
      <xdr:colOff>523876</xdr:colOff>
      <xdr:row>11</xdr:row>
      <xdr:rowOff>47624</xdr:rowOff>
    </xdr:from>
    <xdr:to>
      <xdr:col>3</xdr:col>
      <xdr:colOff>981076</xdr:colOff>
      <xdr:row>11</xdr:row>
      <xdr:rowOff>657225</xdr:rowOff>
    </xdr:to>
    <xdr:pic>
      <xdr:nvPicPr>
        <xdr:cNvPr id="24" name="Imagen 23" descr="C:\Users\privera.RENTAN.000\Desktop\Invitación privada\Imágenes dotación\EPP\Guantes nitrilo delgados.png">
          <a:extLst>
            <a:ext uri="{FF2B5EF4-FFF2-40B4-BE49-F238E27FC236}">
              <a16:creationId xmlns:a16="http://schemas.microsoft.com/office/drawing/2014/main" id="{F7D2BE80-EA1C-4679-9E82-F35E81D5EA96}"/>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33876" y="7553324"/>
          <a:ext cx="457200" cy="6096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2841625</xdr:colOff>
      <xdr:row>0</xdr:row>
      <xdr:rowOff>63500</xdr:rowOff>
    </xdr:from>
    <xdr:to>
      <xdr:col>4</xdr:col>
      <xdr:colOff>126501</xdr:colOff>
      <xdr:row>0</xdr:row>
      <xdr:rowOff>796925</xdr:rowOff>
    </xdr:to>
    <xdr:pic>
      <xdr:nvPicPr>
        <xdr:cNvPr id="2" name="Imagen 1">
          <a:extLst>
            <a:ext uri="{FF2B5EF4-FFF2-40B4-BE49-F238E27FC236}">
              <a16:creationId xmlns:a16="http://schemas.microsoft.com/office/drawing/2014/main" id="{EAEAD66F-ABFB-40EE-BB05-3247D76BE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7400" y="63500"/>
          <a:ext cx="2504576"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121832</xdr:colOff>
      <xdr:row>14</xdr:row>
      <xdr:rowOff>177209</xdr:rowOff>
    </xdr:from>
    <xdr:to>
      <xdr:col>5</xdr:col>
      <xdr:colOff>9230</xdr:colOff>
      <xdr:row>15</xdr:row>
      <xdr:rowOff>3891</xdr:rowOff>
    </xdr:to>
    <xdr:pic>
      <xdr:nvPicPr>
        <xdr:cNvPr id="5" name="Imagen 4">
          <a:extLst>
            <a:ext uri="{FF2B5EF4-FFF2-40B4-BE49-F238E27FC236}">
              <a16:creationId xmlns:a16="http://schemas.microsoft.com/office/drawing/2014/main" id="{04261208-E8E5-4BBC-AC52-F76CABCF1A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119"/>
        <a:stretch/>
      </xdr:blipFill>
      <xdr:spPr bwMode="auto">
        <a:xfrm>
          <a:off x="6684557" y="10140359"/>
          <a:ext cx="919273" cy="89348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1012032</xdr:colOff>
      <xdr:row>0</xdr:row>
      <xdr:rowOff>81643</xdr:rowOff>
    </xdr:from>
    <xdr:to>
      <xdr:col>4</xdr:col>
      <xdr:colOff>638708</xdr:colOff>
      <xdr:row>0</xdr:row>
      <xdr:rowOff>1170215</xdr:rowOff>
    </xdr:to>
    <xdr:pic>
      <xdr:nvPicPr>
        <xdr:cNvPr id="8" name="Imagen 7">
          <a:extLst>
            <a:ext uri="{FF2B5EF4-FFF2-40B4-BE49-F238E27FC236}">
              <a16:creationId xmlns:a16="http://schemas.microsoft.com/office/drawing/2014/main" id="{6B5549B7-EC4A-43FB-BBB2-4A9CACE51C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1889" y="81643"/>
          <a:ext cx="4103426"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914401</xdr:colOff>
      <xdr:row>0</xdr:row>
      <xdr:rowOff>0</xdr:rowOff>
    </xdr:from>
    <xdr:to>
      <xdr:col>16</xdr:col>
      <xdr:colOff>204109</xdr:colOff>
      <xdr:row>9</xdr:row>
      <xdr:rowOff>92864</xdr:rowOff>
    </xdr:to>
    <xdr:pic>
      <xdr:nvPicPr>
        <xdr:cNvPr id="2" name="Imagen 1">
          <a:extLst>
            <a:ext uri="{FF2B5EF4-FFF2-40B4-BE49-F238E27FC236}">
              <a16:creationId xmlns:a16="http://schemas.microsoft.com/office/drawing/2014/main" id="{599C982E-C1E1-514E-33D2-F696A86B611B}"/>
            </a:ext>
          </a:extLst>
        </xdr:cNvPr>
        <xdr:cNvPicPr>
          <a:picLocks noChangeAspect="1"/>
        </xdr:cNvPicPr>
      </xdr:nvPicPr>
      <xdr:blipFill>
        <a:blip xmlns:r="http://schemas.openxmlformats.org/officeDocument/2006/relationships" r:embed="rId3"/>
        <a:stretch>
          <a:fillRect/>
        </a:stretch>
      </xdr:blipFill>
      <xdr:spPr>
        <a:xfrm>
          <a:off x="9568544" y="0"/>
          <a:ext cx="6392636" cy="4651257"/>
        </a:xfrm>
        <a:prstGeom prst="rect">
          <a:avLst/>
        </a:prstGeom>
        <a:ln>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304800</xdr:colOff>
      <xdr:row>0</xdr:row>
      <xdr:rowOff>306500</xdr:rowOff>
    </xdr:to>
    <xdr:sp macro="" textlink="">
      <xdr:nvSpPr>
        <xdr:cNvPr id="43" name="AutoShape 1">
          <a:extLst>
            <a:ext uri="{FF2B5EF4-FFF2-40B4-BE49-F238E27FC236}">
              <a16:creationId xmlns:a16="http://schemas.microsoft.com/office/drawing/2014/main" id="{984BEC2A-B2B4-4126-A6CD-D6B08093B497}"/>
            </a:ext>
          </a:extLst>
        </xdr:cNvPr>
        <xdr:cNvSpPr>
          <a:spLocks noChangeAspect="1" noChangeArrowheads="1"/>
        </xdr:cNvSpPr>
      </xdr:nvSpPr>
      <xdr:spPr bwMode="auto">
        <a:xfrm>
          <a:off x="3781425" y="32261175"/>
          <a:ext cx="304800" cy="2979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306500</xdr:rowOff>
    </xdr:to>
    <xdr:sp macro="" textlink="">
      <xdr:nvSpPr>
        <xdr:cNvPr id="44" name="AutoShape 2">
          <a:extLst>
            <a:ext uri="{FF2B5EF4-FFF2-40B4-BE49-F238E27FC236}">
              <a16:creationId xmlns:a16="http://schemas.microsoft.com/office/drawing/2014/main" id="{86B89399-A618-45C4-B4A2-DA7AFFC84F7C}"/>
            </a:ext>
          </a:extLst>
        </xdr:cNvPr>
        <xdr:cNvSpPr>
          <a:spLocks noChangeAspect="1" noChangeArrowheads="1"/>
        </xdr:cNvSpPr>
      </xdr:nvSpPr>
      <xdr:spPr bwMode="auto">
        <a:xfrm>
          <a:off x="9201150" y="3383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1679559</xdr:colOff>
      <xdr:row>0</xdr:row>
      <xdr:rowOff>182655</xdr:rowOff>
    </xdr:from>
    <xdr:to>
      <xdr:col>5</xdr:col>
      <xdr:colOff>1181022</xdr:colOff>
      <xdr:row>0</xdr:row>
      <xdr:rowOff>1277471</xdr:rowOff>
    </xdr:to>
    <xdr:pic>
      <xdr:nvPicPr>
        <xdr:cNvPr id="2" name="Imagen 57">
          <a:extLst>
            <a:ext uri="{FF2B5EF4-FFF2-40B4-BE49-F238E27FC236}">
              <a16:creationId xmlns:a16="http://schemas.microsoft.com/office/drawing/2014/main" id="{0A7B5AE4-DDCE-4A2B-A645-DFBDBF3D88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41" y="182655"/>
          <a:ext cx="3490757" cy="1094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86285</xdr:colOff>
      <xdr:row>3</xdr:row>
      <xdr:rowOff>231963</xdr:rowOff>
    </xdr:from>
    <xdr:to>
      <xdr:col>16</xdr:col>
      <xdr:colOff>149910</xdr:colOff>
      <xdr:row>8</xdr:row>
      <xdr:rowOff>194727</xdr:rowOff>
    </xdr:to>
    <xdr:pic>
      <xdr:nvPicPr>
        <xdr:cNvPr id="5" name="Imagen 4">
          <a:extLst>
            <a:ext uri="{FF2B5EF4-FFF2-40B4-BE49-F238E27FC236}">
              <a16:creationId xmlns:a16="http://schemas.microsoft.com/office/drawing/2014/main" id="{64543447-6CE9-A4EE-64A2-7765957D167C}"/>
            </a:ext>
          </a:extLst>
        </xdr:cNvPr>
        <xdr:cNvPicPr>
          <a:picLocks noChangeAspect="1"/>
        </xdr:cNvPicPr>
      </xdr:nvPicPr>
      <xdr:blipFill>
        <a:blip xmlns:r="http://schemas.openxmlformats.org/officeDocument/2006/relationships" r:embed="rId2"/>
        <a:stretch>
          <a:fillRect/>
        </a:stretch>
      </xdr:blipFill>
      <xdr:spPr>
        <a:xfrm>
          <a:off x="12255873" y="2954992"/>
          <a:ext cx="6249272" cy="2002235"/>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1676400</xdr:colOff>
      <xdr:row>0</xdr:row>
      <xdr:rowOff>0</xdr:rowOff>
    </xdr:from>
    <xdr:to>
      <xdr:col>3</xdr:col>
      <xdr:colOff>371256</xdr:colOff>
      <xdr:row>0</xdr:row>
      <xdr:rowOff>762000</xdr:rowOff>
    </xdr:to>
    <xdr:pic>
      <xdr:nvPicPr>
        <xdr:cNvPr id="2" name="Imagen 1">
          <a:extLst>
            <a:ext uri="{FF2B5EF4-FFF2-40B4-BE49-F238E27FC236}">
              <a16:creationId xmlns:a16="http://schemas.microsoft.com/office/drawing/2014/main" id="{A89F33DE-F1AA-4704-9550-DB5D5E58D2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0"/>
          <a:ext cx="251438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304800</xdr:colOff>
      <xdr:row>40</xdr:row>
      <xdr:rowOff>177054</xdr:rowOff>
    </xdr:to>
    <xdr:sp macro="" textlink="">
      <xdr:nvSpPr>
        <xdr:cNvPr id="23" name="AutoShape 1">
          <a:extLst>
            <a:ext uri="{FF2B5EF4-FFF2-40B4-BE49-F238E27FC236}">
              <a16:creationId xmlns:a16="http://schemas.microsoft.com/office/drawing/2014/main" id="{3ADC8F72-D72B-4AF0-B5C8-9819531F8D02}"/>
            </a:ext>
          </a:extLst>
        </xdr:cNvPr>
        <xdr:cNvSpPr>
          <a:spLocks noChangeAspect="1" noChangeArrowheads="1"/>
        </xdr:cNvSpPr>
      </xdr:nvSpPr>
      <xdr:spPr bwMode="auto">
        <a:xfrm>
          <a:off x="5219700" y="7800975"/>
          <a:ext cx="304800" cy="10020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0</xdr:row>
      <xdr:rowOff>0</xdr:rowOff>
    </xdr:from>
    <xdr:to>
      <xdr:col>4</xdr:col>
      <xdr:colOff>304800</xdr:colOff>
      <xdr:row>36</xdr:row>
      <xdr:rowOff>163139</xdr:rowOff>
    </xdr:to>
    <xdr:sp macro="" textlink="">
      <xdr:nvSpPr>
        <xdr:cNvPr id="26" name="AutoShape 2">
          <a:extLst>
            <a:ext uri="{FF2B5EF4-FFF2-40B4-BE49-F238E27FC236}">
              <a16:creationId xmlns:a16="http://schemas.microsoft.com/office/drawing/2014/main" id="{135CD8F1-81CC-49B5-A17C-224A776E13E6}"/>
            </a:ext>
          </a:extLst>
        </xdr:cNvPr>
        <xdr:cNvSpPr>
          <a:spLocks noChangeAspect="1" noChangeArrowheads="1"/>
        </xdr:cNvSpPr>
      </xdr:nvSpPr>
      <xdr:spPr bwMode="auto">
        <a:xfrm>
          <a:off x="5219700" y="19992975"/>
          <a:ext cx="304800" cy="92522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0</xdr:row>
      <xdr:rowOff>0</xdr:rowOff>
    </xdr:from>
    <xdr:to>
      <xdr:col>4</xdr:col>
      <xdr:colOff>304800</xdr:colOff>
      <xdr:row>36</xdr:row>
      <xdr:rowOff>163139</xdr:rowOff>
    </xdr:to>
    <xdr:sp macro="" textlink="">
      <xdr:nvSpPr>
        <xdr:cNvPr id="27" name="AutoShape 3">
          <a:extLst>
            <a:ext uri="{FF2B5EF4-FFF2-40B4-BE49-F238E27FC236}">
              <a16:creationId xmlns:a16="http://schemas.microsoft.com/office/drawing/2014/main" id="{FE4C1320-8113-403C-A5C6-387FD05BA3D3}"/>
            </a:ext>
          </a:extLst>
        </xdr:cNvPr>
        <xdr:cNvSpPr>
          <a:spLocks noChangeAspect="1" noChangeArrowheads="1"/>
        </xdr:cNvSpPr>
      </xdr:nvSpPr>
      <xdr:spPr bwMode="auto">
        <a:xfrm>
          <a:off x="5219700" y="19992975"/>
          <a:ext cx="304800" cy="92522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0</xdr:row>
      <xdr:rowOff>0</xdr:rowOff>
    </xdr:from>
    <xdr:to>
      <xdr:col>4</xdr:col>
      <xdr:colOff>304800</xdr:colOff>
      <xdr:row>36</xdr:row>
      <xdr:rowOff>163139</xdr:rowOff>
    </xdr:to>
    <xdr:sp macro="" textlink="">
      <xdr:nvSpPr>
        <xdr:cNvPr id="28" name="AutoShape 4">
          <a:extLst>
            <a:ext uri="{FF2B5EF4-FFF2-40B4-BE49-F238E27FC236}">
              <a16:creationId xmlns:a16="http://schemas.microsoft.com/office/drawing/2014/main" id="{6040790E-0545-41FD-A90C-AAD7D814397A}"/>
            </a:ext>
          </a:extLst>
        </xdr:cNvPr>
        <xdr:cNvSpPr>
          <a:spLocks noChangeAspect="1" noChangeArrowheads="1"/>
        </xdr:cNvSpPr>
      </xdr:nvSpPr>
      <xdr:spPr bwMode="auto">
        <a:xfrm>
          <a:off x="5219700" y="19992975"/>
          <a:ext cx="304800" cy="92522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5</xdr:row>
      <xdr:rowOff>95810</xdr:rowOff>
    </xdr:to>
    <xdr:sp macro="" textlink="">
      <xdr:nvSpPr>
        <xdr:cNvPr id="37" name="AutoShape 1">
          <a:extLst>
            <a:ext uri="{FF2B5EF4-FFF2-40B4-BE49-F238E27FC236}">
              <a16:creationId xmlns:a16="http://schemas.microsoft.com/office/drawing/2014/main" id="{9E230879-ABE8-47B8-8BA5-A3CB71B353FC}"/>
            </a:ext>
          </a:extLst>
        </xdr:cNvPr>
        <xdr:cNvSpPr>
          <a:spLocks noChangeAspect="1" noChangeArrowheads="1"/>
        </xdr:cNvSpPr>
      </xdr:nvSpPr>
      <xdr:spPr bwMode="auto">
        <a:xfrm>
          <a:off x="6810375" y="7800975"/>
          <a:ext cx="304800" cy="2590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9</xdr:row>
      <xdr:rowOff>171450</xdr:rowOff>
    </xdr:to>
    <xdr:sp macro="" textlink="">
      <xdr:nvSpPr>
        <xdr:cNvPr id="38" name="AutoShape 2">
          <a:extLst>
            <a:ext uri="{FF2B5EF4-FFF2-40B4-BE49-F238E27FC236}">
              <a16:creationId xmlns:a16="http://schemas.microsoft.com/office/drawing/2014/main" id="{FC9BDA19-BCDC-48EB-8D0F-9C8FAD370689}"/>
            </a:ext>
          </a:extLst>
        </xdr:cNvPr>
        <xdr:cNvSpPr>
          <a:spLocks noChangeAspect="1" noChangeArrowheads="1"/>
        </xdr:cNvSpPr>
      </xdr:nvSpPr>
      <xdr:spPr bwMode="auto">
        <a:xfrm>
          <a:off x="6810375" y="19992975"/>
          <a:ext cx="304800" cy="411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0</xdr:row>
      <xdr:rowOff>0</xdr:rowOff>
    </xdr:from>
    <xdr:to>
      <xdr:col>8</xdr:col>
      <xdr:colOff>304800</xdr:colOff>
      <xdr:row>9</xdr:row>
      <xdr:rowOff>171450</xdr:rowOff>
    </xdr:to>
    <xdr:sp macro="" textlink="">
      <xdr:nvSpPr>
        <xdr:cNvPr id="39" name="AutoShape 3">
          <a:extLst>
            <a:ext uri="{FF2B5EF4-FFF2-40B4-BE49-F238E27FC236}">
              <a16:creationId xmlns:a16="http://schemas.microsoft.com/office/drawing/2014/main" id="{A6BA55B4-DF9D-421C-AD61-5E138E8142B3}"/>
            </a:ext>
          </a:extLst>
        </xdr:cNvPr>
        <xdr:cNvSpPr>
          <a:spLocks noChangeAspect="1" noChangeArrowheads="1"/>
        </xdr:cNvSpPr>
      </xdr:nvSpPr>
      <xdr:spPr bwMode="auto">
        <a:xfrm>
          <a:off x="10108803" y="20072350"/>
          <a:ext cx="304800" cy="411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9</xdr:row>
      <xdr:rowOff>186018</xdr:rowOff>
    </xdr:to>
    <xdr:sp macro="" textlink="">
      <xdr:nvSpPr>
        <xdr:cNvPr id="40" name="AutoShape 6">
          <a:extLst>
            <a:ext uri="{FF2B5EF4-FFF2-40B4-BE49-F238E27FC236}">
              <a16:creationId xmlns:a16="http://schemas.microsoft.com/office/drawing/2014/main" id="{64083D1B-B90F-4C20-AA0E-773719851832}"/>
            </a:ext>
          </a:extLst>
        </xdr:cNvPr>
        <xdr:cNvSpPr>
          <a:spLocks noChangeAspect="1" noChangeArrowheads="1"/>
        </xdr:cNvSpPr>
      </xdr:nvSpPr>
      <xdr:spPr bwMode="auto">
        <a:xfrm>
          <a:off x="6810375" y="21840825"/>
          <a:ext cx="304800" cy="411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1</xdr:col>
      <xdr:colOff>2936502</xdr:colOff>
      <xdr:row>0</xdr:row>
      <xdr:rowOff>9525</xdr:rowOff>
    </xdr:from>
    <xdr:to>
      <xdr:col>4</xdr:col>
      <xdr:colOff>137633</xdr:colOff>
      <xdr:row>0</xdr:row>
      <xdr:rowOff>799540</xdr:rowOff>
    </xdr:to>
    <xdr:pic>
      <xdr:nvPicPr>
        <xdr:cNvPr id="43" name="Imagen 42">
          <a:extLst>
            <a:ext uri="{FF2B5EF4-FFF2-40B4-BE49-F238E27FC236}">
              <a16:creationId xmlns:a16="http://schemas.microsoft.com/office/drawing/2014/main" id="{6E3C1258-4CFD-4496-9FCC-ED517E65C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2277" y="9525"/>
          <a:ext cx="2516081" cy="790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472400</xdr:colOff>
      <xdr:row>0</xdr:row>
      <xdr:rowOff>0</xdr:rowOff>
    </xdr:from>
    <xdr:to>
      <xdr:col>3</xdr:col>
      <xdr:colOff>886951</xdr:colOff>
      <xdr:row>13</xdr:row>
      <xdr:rowOff>10156</xdr:rowOff>
    </xdr:to>
    <xdr:pic>
      <xdr:nvPicPr>
        <xdr:cNvPr id="2" name="Imagen 1">
          <a:extLst>
            <a:ext uri="{FF2B5EF4-FFF2-40B4-BE49-F238E27FC236}">
              <a16:creationId xmlns:a16="http://schemas.microsoft.com/office/drawing/2014/main" id="{C759346C-8E93-4EEC-A3BB-55FD7DD20334}"/>
            </a:ext>
          </a:extLst>
        </xdr:cNvPr>
        <xdr:cNvPicPr>
          <a:picLocks noChangeAspect="1"/>
        </xdr:cNvPicPr>
      </xdr:nvPicPr>
      <xdr:blipFill>
        <a:blip xmlns:r="http://schemas.openxmlformats.org/officeDocument/2006/relationships" r:embed="rId1"/>
        <a:stretch>
          <a:fillRect/>
        </a:stretch>
      </xdr:blipFill>
      <xdr:spPr>
        <a:xfrm>
          <a:off x="472400" y="0"/>
          <a:ext cx="4434101" cy="2486656"/>
        </a:xfrm>
        <a:prstGeom prst="rect">
          <a:avLst/>
        </a:prstGeom>
      </xdr:spPr>
    </xdr:pic>
    <xdr:clientData/>
  </xdr:twoCellAnchor>
  <xdr:twoCellAnchor editAs="oneCell">
    <xdr:from>
      <xdr:col>6</xdr:col>
      <xdr:colOff>684935</xdr:colOff>
      <xdr:row>25</xdr:row>
      <xdr:rowOff>142443</xdr:rowOff>
    </xdr:from>
    <xdr:to>
      <xdr:col>18</xdr:col>
      <xdr:colOff>117764</xdr:colOff>
      <xdr:row>37</xdr:row>
      <xdr:rowOff>114150</xdr:rowOff>
    </xdr:to>
    <xdr:pic>
      <xdr:nvPicPr>
        <xdr:cNvPr id="3" name="Imagen 2">
          <a:extLst>
            <a:ext uri="{FF2B5EF4-FFF2-40B4-BE49-F238E27FC236}">
              <a16:creationId xmlns:a16="http://schemas.microsoft.com/office/drawing/2014/main" id="{FD52465F-34CF-44FD-B7B9-85A15C146CE2}"/>
            </a:ext>
          </a:extLst>
        </xdr:cNvPr>
        <xdr:cNvPicPr>
          <a:picLocks noChangeAspect="1"/>
        </xdr:cNvPicPr>
      </xdr:nvPicPr>
      <xdr:blipFill>
        <a:blip xmlns:r="http://schemas.openxmlformats.org/officeDocument/2006/relationships" r:embed="rId2"/>
        <a:stretch>
          <a:fillRect/>
        </a:stretch>
      </xdr:blipFill>
      <xdr:spPr>
        <a:xfrm>
          <a:off x="8314460" y="4914468"/>
          <a:ext cx="8576829" cy="2257707"/>
        </a:xfrm>
        <a:prstGeom prst="rect">
          <a:avLst/>
        </a:prstGeom>
      </xdr:spPr>
    </xdr:pic>
    <xdr:clientData/>
  </xdr:twoCellAnchor>
  <xdr:twoCellAnchor editAs="oneCell">
    <xdr:from>
      <xdr:col>6</xdr:col>
      <xdr:colOff>761134</xdr:colOff>
      <xdr:row>0</xdr:row>
      <xdr:rowOff>103909</xdr:rowOff>
    </xdr:from>
    <xdr:to>
      <xdr:col>18</xdr:col>
      <xdr:colOff>155864</xdr:colOff>
      <xdr:row>14</xdr:row>
      <xdr:rowOff>0</xdr:rowOff>
    </xdr:to>
    <xdr:pic>
      <xdr:nvPicPr>
        <xdr:cNvPr id="4" name="Imagen 3">
          <a:extLst>
            <a:ext uri="{FF2B5EF4-FFF2-40B4-BE49-F238E27FC236}">
              <a16:creationId xmlns:a16="http://schemas.microsoft.com/office/drawing/2014/main" id="{8BC6F25E-3752-485D-8C5C-4183F6E56A9C}"/>
            </a:ext>
          </a:extLst>
        </xdr:cNvPr>
        <xdr:cNvPicPr>
          <a:picLocks noChangeAspect="1"/>
        </xdr:cNvPicPr>
      </xdr:nvPicPr>
      <xdr:blipFill>
        <a:blip xmlns:r="http://schemas.openxmlformats.org/officeDocument/2006/relationships" r:embed="rId3"/>
        <a:stretch>
          <a:fillRect/>
        </a:stretch>
      </xdr:blipFill>
      <xdr:spPr>
        <a:xfrm>
          <a:off x="8390659" y="103909"/>
          <a:ext cx="8538730" cy="2563091"/>
        </a:xfrm>
        <a:prstGeom prst="rect">
          <a:avLst/>
        </a:prstGeom>
      </xdr:spPr>
    </xdr:pic>
    <xdr:clientData/>
  </xdr:twoCellAnchor>
  <xdr:twoCellAnchor editAs="oneCell">
    <xdr:from>
      <xdr:col>3</xdr:col>
      <xdr:colOff>876300</xdr:colOff>
      <xdr:row>0</xdr:row>
      <xdr:rowOff>0</xdr:rowOff>
    </xdr:from>
    <xdr:to>
      <xdr:col>7</xdr:col>
      <xdr:colOff>19576</xdr:colOff>
      <xdr:row>22</xdr:row>
      <xdr:rowOff>38690</xdr:rowOff>
    </xdr:to>
    <xdr:pic>
      <xdr:nvPicPr>
        <xdr:cNvPr id="5" name="Imagen 4">
          <a:extLst>
            <a:ext uri="{FF2B5EF4-FFF2-40B4-BE49-F238E27FC236}">
              <a16:creationId xmlns:a16="http://schemas.microsoft.com/office/drawing/2014/main" id="{412DDB25-70C3-4D34-A44D-7375DFD738A0}"/>
            </a:ext>
          </a:extLst>
        </xdr:cNvPr>
        <xdr:cNvPicPr>
          <a:picLocks noChangeAspect="1"/>
        </xdr:cNvPicPr>
      </xdr:nvPicPr>
      <xdr:blipFill>
        <a:blip xmlns:r="http://schemas.openxmlformats.org/officeDocument/2006/relationships" r:embed="rId4"/>
        <a:stretch>
          <a:fillRect/>
        </a:stretch>
      </xdr:blipFill>
      <xdr:spPr>
        <a:xfrm>
          <a:off x="4895850" y="0"/>
          <a:ext cx="3772426" cy="42296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1320801</xdr:colOff>
      <xdr:row>26</xdr:row>
      <xdr:rowOff>691</xdr:rowOff>
    </xdr:to>
    <xdr:pic>
      <xdr:nvPicPr>
        <xdr:cNvPr id="2" name="Imagen 1">
          <a:extLst>
            <a:ext uri="{FF2B5EF4-FFF2-40B4-BE49-F238E27FC236}">
              <a16:creationId xmlns:a16="http://schemas.microsoft.com/office/drawing/2014/main" id="{8DE47CCE-B4B1-4F8B-BF77-9DF78DB55A24}"/>
            </a:ext>
          </a:extLst>
        </xdr:cNvPr>
        <xdr:cNvPicPr>
          <a:picLocks noChangeAspect="1"/>
        </xdr:cNvPicPr>
      </xdr:nvPicPr>
      <xdr:blipFill>
        <a:blip xmlns:r="http://schemas.openxmlformats.org/officeDocument/2006/relationships" r:embed="rId1"/>
        <a:stretch>
          <a:fillRect/>
        </a:stretch>
      </xdr:blipFill>
      <xdr:spPr>
        <a:xfrm>
          <a:off x="1" y="0"/>
          <a:ext cx="7937500" cy="4985441"/>
        </a:xfrm>
        <a:prstGeom prst="rect">
          <a:avLst/>
        </a:prstGeom>
      </xdr:spPr>
    </xdr:pic>
    <xdr:clientData/>
  </xdr:twoCellAnchor>
  <xdr:twoCellAnchor editAs="oneCell">
    <xdr:from>
      <xdr:col>6</xdr:col>
      <xdr:colOff>381000</xdr:colOff>
      <xdr:row>0</xdr:row>
      <xdr:rowOff>0</xdr:rowOff>
    </xdr:from>
    <xdr:to>
      <xdr:col>12</xdr:col>
      <xdr:colOff>21701</xdr:colOff>
      <xdr:row>25</xdr:row>
      <xdr:rowOff>26450</xdr:rowOff>
    </xdr:to>
    <xdr:pic>
      <xdr:nvPicPr>
        <xdr:cNvPr id="3" name="Imagen 2">
          <a:extLst>
            <a:ext uri="{FF2B5EF4-FFF2-40B4-BE49-F238E27FC236}">
              <a16:creationId xmlns:a16="http://schemas.microsoft.com/office/drawing/2014/main" id="{37728C06-BD0F-4F74-8136-4C15AFCBAEA6}"/>
            </a:ext>
          </a:extLst>
        </xdr:cNvPr>
        <xdr:cNvPicPr>
          <a:picLocks noChangeAspect="1"/>
        </xdr:cNvPicPr>
      </xdr:nvPicPr>
      <xdr:blipFill>
        <a:blip xmlns:r="http://schemas.openxmlformats.org/officeDocument/2006/relationships" r:embed="rId2"/>
        <a:stretch>
          <a:fillRect/>
        </a:stretch>
      </xdr:blipFill>
      <xdr:spPr>
        <a:xfrm>
          <a:off x="8010525" y="0"/>
          <a:ext cx="4212701" cy="4785775"/>
        </a:xfrm>
        <a:prstGeom prst="rect">
          <a:avLst/>
        </a:prstGeom>
      </xdr:spPr>
    </xdr:pic>
    <xdr:clientData/>
  </xdr:twoCellAnchor>
  <xdr:twoCellAnchor editAs="oneCell">
    <xdr:from>
      <xdr:col>12</xdr:col>
      <xdr:colOff>28575</xdr:colOff>
      <xdr:row>0</xdr:row>
      <xdr:rowOff>0</xdr:rowOff>
    </xdr:from>
    <xdr:to>
      <xdr:col>24</xdr:col>
      <xdr:colOff>344220</xdr:colOff>
      <xdr:row>26</xdr:row>
      <xdr:rowOff>7043</xdr:rowOff>
    </xdr:to>
    <xdr:pic>
      <xdr:nvPicPr>
        <xdr:cNvPr id="4" name="Imagen 3">
          <a:extLst>
            <a:ext uri="{FF2B5EF4-FFF2-40B4-BE49-F238E27FC236}">
              <a16:creationId xmlns:a16="http://schemas.microsoft.com/office/drawing/2014/main" id="{8A19F8EA-317D-4742-9F26-A2D3E34C308A}"/>
            </a:ext>
          </a:extLst>
        </xdr:cNvPr>
        <xdr:cNvPicPr>
          <a:picLocks noChangeAspect="1"/>
        </xdr:cNvPicPr>
      </xdr:nvPicPr>
      <xdr:blipFill>
        <a:blip xmlns:r="http://schemas.openxmlformats.org/officeDocument/2006/relationships" r:embed="rId3"/>
        <a:stretch>
          <a:fillRect/>
        </a:stretch>
      </xdr:blipFill>
      <xdr:spPr>
        <a:xfrm>
          <a:off x="12230100" y="0"/>
          <a:ext cx="9459645" cy="4963218"/>
        </a:xfrm>
        <a:prstGeom prst="rect">
          <a:avLst/>
        </a:prstGeom>
      </xdr:spPr>
    </xdr:pic>
    <xdr:clientData/>
  </xdr:twoCellAnchor>
  <xdr:twoCellAnchor editAs="oneCell">
    <xdr:from>
      <xdr:col>12</xdr:col>
      <xdr:colOff>0</xdr:colOff>
      <xdr:row>26</xdr:row>
      <xdr:rowOff>0</xdr:rowOff>
    </xdr:from>
    <xdr:to>
      <xdr:col>24</xdr:col>
      <xdr:colOff>331523</xdr:colOff>
      <xdr:row>41</xdr:row>
      <xdr:rowOff>133767</xdr:rowOff>
    </xdr:to>
    <xdr:pic>
      <xdr:nvPicPr>
        <xdr:cNvPr id="5" name="Imagen 4">
          <a:extLst>
            <a:ext uri="{FF2B5EF4-FFF2-40B4-BE49-F238E27FC236}">
              <a16:creationId xmlns:a16="http://schemas.microsoft.com/office/drawing/2014/main" id="{73F93337-33C4-4620-A0D4-572295EF0909}"/>
            </a:ext>
          </a:extLst>
        </xdr:cNvPr>
        <xdr:cNvPicPr>
          <a:picLocks noChangeAspect="1"/>
        </xdr:cNvPicPr>
      </xdr:nvPicPr>
      <xdr:blipFill>
        <a:blip xmlns:r="http://schemas.openxmlformats.org/officeDocument/2006/relationships" r:embed="rId4"/>
        <a:stretch>
          <a:fillRect/>
        </a:stretch>
      </xdr:blipFill>
      <xdr:spPr>
        <a:xfrm>
          <a:off x="12201525" y="4972050"/>
          <a:ext cx="9478698" cy="2991267"/>
        </a:xfrm>
        <a:prstGeom prst="rect">
          <a:avLst/>
        </a:prstGeom>
      </xdr:spPr>
    </xdr:pic>
    <xdr:clientData/>
  </xdr:twoCellAnchor>
  <xdr:twoCellAnchor editAs="oneCell">
    <xdr:from>
      <xdr:col>6</xdr:col>
      <xdr:colOff>381000</xdr:colOff>
      <xdr:row>0</xdr:row>
      <xdr:rowOff>0</xdr:rowOff>
    </xdr:from>
    <xdr:to>
      <xdr:col>12</xdr:col>
      <xdr:colOff>21701</xdr:colOff>
      <xdr:row>25</xdr:row>
      <xdr:rowOff>29625</xdr:rowOff>
    </xdr:to>
    <xdr:pic>
      <xdr:nvPicPr>
        <xdr:cNvPr id="7" name="Imagen 6">
          <a:extLst>
            <a:ext uri="{FF2B5EF4-FFF2-40B4-BE49-F238E27FC236}">
              <a16:creationId xmlns:a16="http://schemas.microsoft.com/office/drawing/2014/main" id="{75622985-040E-4CB7-ACDA-014AE8CA6257}"/>
            </a:ext>
          </a:extLst>
        </xdr:cNvPr>
        <xdr:cNvPicPr>
          <a:picLocks noChangeAspect="1"/>
        </xdr:cNvPicPr>
      </xdr:nvPicPr>
      <xdr:blipFill>
        <a:blip xmlns:r="http://schemas.openxmlformats.org/officeDocument/2006/relationships" r:embed="rId2"/>
        <a:stretch>
          <a:fillRect/>
        </a:stretch>
      </xdr:blipFill>
      <xdr:spPr>
        <a:xfrm>
          <a:off x="8372475" y="0"/>
          <a:ext cx="4212701" cy="4804825"/>
        </a:xfrm>
        <a:prstGeom prst="rect">
          <a:avLst/>
        </a:prstGeom>
      </xdr:spPr>
    </xdr:pic>
    <xdr:clientData/>
  </xdr:twoCellAnchor>
  <xdr:twoCellAnchor editAs="oneCell">
    <xdr:from>
      <xdr:col>12</xdr:col>
      <xdr:colOff>28575</xdr:colOff>
      <xdr:row>0</xdr:row>
      <xdr:rowOff>0</xdr:rowOff>
    </xdr:from>
    <xdr:to>
      <xdr:col>24</xdr:col>
      <xdr:colOff>344220</xdr:colOff>
      <xdr:row>26</xdr:row>
      <xdr:rowOff>26093</xdr:rowOff>
    </xdr:to>
    <xdr:pic>
      <xdr:nvPicPr>
        <xdr:cNvPr id="8" name="Imagen 7">
          <a:extLst>
            <a:ext uri="{FF2B5EF4-FFF2-40B4-BE49-F238E27FC236}">
              <a16:creationId xmlns:a16="http://schemas.microsoft.com/office/drawing/2014/main" id="{4568286E-7013-4AD3-A31A-DA0B8DBBDB42}"/>
            </a:ext>
          </a:extLst>
        </xdr:cNvPr>
        <xdr:cNvPicPr>
          <a:picLocks noChangeAspect="1"/>
        </xdr:cNvPicPr>
      </xdr:nvPicPr>
      <xdr:blipFill>
        <a:blip xmlns:r="http://schemas.openxmlformats.org/officeDocument/2006/relationships" r:embed="rId3"/>
        <a:stretch>
          <a:fillRect/>
        </a:stretch>
      </xdr:blipFill>
      <xdr:spPr>
        <a:xfrm>
          <a:off x="12592050" y="0"/>
          <a:ext cx="9459645" cy="5001318"/>
        </a:xfrm>
        <a:prstGeom prst="rect">
          <a:avLst/>
        </a:prstGeom>
      </xdr:spPr>
    </xdr:pic>
    <xdr:clientData/>
  </xdr:twoCellAnchor>
  <xdr:twoCellAnchor editAs="oneCell">
    <xdr:from>
      <xdr:col>12</xdr:col>
      <xdr:colOff>0</xdr:colOff>
      <xdr:row>26</xdr:row>
      <xdr:rowOff>0</xdr:rowOff>
    </xdr:from>
    <xdr:to>
      <xdr:col>24</xdr:col>
      <xdr:colOff>331523</xdr:colOff>
      <xdr:row>43</xdr:row>
      <xdr:rowOff>178217</xdr:rowOff>
    </xdr:to>
    <xdr:pic>
      <xdr:nvPicPr>
        <xdr:cNvPr id="9" name="Imagen 8">
          <a:extLst>
            <a:ext uri="{FF2B5EF4-FFF2-40B4-BE49-F238E27FC236}">
              <a16:creationId xmlns:a16="http://schemas.microsoft.com/office/drawing/2014/main" id="{CB6F4A13-4056-4419-BB59-B630C6918A74}"/>
            </a:ext>
          </a:extLst>
        </xdr:cNvPr>
        <xdr:cNvPicPr>
          <a:picLocks noChangeAspect="1"/>
        </xdr:cNvPicPr>
      </xdr:nvPicPr>
      <xdr:blipFill>
        <a:blip xmlns:r="http://schemas.openxmlformats.org/officeDocument/2006/relationships" r:embed="rId4"/>
        <a:stretch>
          <a:fillRect/>
        </a:stretch>
      </xdr:blipFill>
      <xdr:spPr>
        <a:xfrm>
          <a:off x="12563475" y="4972050"/>
          <a:ext cx="9478698" cy="384851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3762375</xdr:colOff>
      <xdr:row>0</xdr:row>
      <xdr:rowOff>0</xdr:rowOff>
    </xdr:from>
    <xdr:to>
      <xdr:col>5</xdr:col>
      <xdr:colOff>328113</xdr:colOff>
      <xdr:row>0</xdr:row>
      <xdr:rowOff>757518</xdr:rowOff>
    </xdr:to>
    <xdr:pic>
      <xdr:nvPicPr>
        <xdr:cNvPr id="2" name="Imagen 1">
          <a:extLst>
            <a:ext uri="{FF2B5EF4-FFF2-40B4-BE49-F238E27FC236}">
              <a16:creationId xmlns:a16="http://schemas.microsoft.com/office/drawing/2014/main" id="{F1BC0D34-3A49-4369-AFBC-B2FB8138C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81575" y="0"/>
          <a:ext cx="2509338" cy="75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1076325</xdr:colOff>
      <xdr:row>0</xdr:row>
      <xdr:rowOff>28575</xdr:rowOff>
    </xdr:from>
    <xdr:to>
      <xdr:col>4</xdr:col>
      <xdr:colOff>204288</xdr:colOff>
      <xdr:row>0</xdr:row>
      <xdr:rowOff>790575</xdr:rowOff>
    </xdr:to>
    <xdr:pic>
      <xdr:nvPicPr>
        <xdr:cNvPr id="2" name="Imagen 1">
          <a:extLst>
            <a:ext uri="{FF2B5EF4-FFF2-40B4-BE49-F238E27FC236}">
              <a16:creationId xmlns:a16="http://schemas.microsoft.com/office/drawing/2014/main" id="{D911E9F1-CAD8-45C1-AE9A-544F07808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7025" y="28575"/>
          <a:ext cx="250933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400050</xdr:colOff>
      <xdr:row>0</xdr:row>
      <xdr:rowOff>1</xdr:rowOff>
    </xdr:from>
    <xdr:to>
      <xdr:col>5</xdr:col>
      <xdr:colOff>185238</xdr:colOff>
      <xdr:row>0</xdr:row>
      <xdr:rowOff>819151</xdr:rowOff>
    </xdr:to>
    <xdr:pic>
      <xdr:nvPicPr>
        <xdr:cNvPr id="2" name="Imagen 1">
          <a:extLst>
            <a:ext uri="{FF2B5EF4-FFF2-40B4-BE49-F238E27FC236}">
              <a16:creationId xmlns:a16="http://schemas.microsoft.com/office/drawing/2014/main" id="{C5F5BB46-D4EE-4A0F-BBD6-F83F2E4479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0" y="1"/>
          <a:ext cx="250933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1676400</xdr:colOff>
      <xdr:row>0</xdr:row>
      <xdr:rowOff>0</xdr:rowOff>
    </xdr:from>
    <xdr:to>
      <xdr:col>3</xdr:col>
      <xdr:colOff>295056</xdr:colOff>
      <xdr:row>0</xdr:row>
      <xdr:rowOff>762000</xdr:rowOff>
    </xdr:to>
    <xdr:pic>
      <xdr:nvPicPr>
        <xdr:cNvPr id="2" name="Imagen 1">
          <a:extLst>
            <a:ext uri="{FF2B5EF4-FFF2-40B4-BE49-F238E27FC236}">
              <a16:creationId xmlns:a16="http://schemas.microsoft.com/office/drawing/2014/main" id="{43B784C6-4304-4C52-840B-BE61838AE4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0"/>
          <a:ext cx="251438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1676400</xdr:colOff>
      <xdr:row>0</xdr:row>
      <xdr:rowOff>0</xdr:rowOff>
    </xdr:from>
    <xdr:to>
      <xdr:col>3</xdr:col>
      <xdr:colOff>790356</xdr:colOff>
      <xdr:row>0</xdr:row>
      <xdr:rowOff>762000</xdr:rowOff>
    </xdr:to>
    <xdr:pic>
      <xdr:nvPicPr>
        <xdr:cNvPr id="2" name="Imagen 1">
          <a:extLst>
            <a:ext uri="{FF2B5EF4-FFF2-40B4-BE49-F238E27FC236}">
              <a16:creationId xmlns:a16="http://schemas.microsoft.com/office/drawing/2014/main" id="{C74B9B4E-4B6E-42C6-830A-A7E95E99E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0"/>
          <a:ext cx="250933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378103</xdr:colOff>
      <xdr:row>0</xdr:row>
      <xdr:rowOff>265392</xdr:rowOff>
    </xdr:from>
    <xdr:to>
      <xdr:col>5</xdr:col>
      <xdr:colOff>829161</xdr:colOff>
      <xdr:row>0</xdr:row>
      <xdr:rowOff>1046442</xdr:rowOff>
    </xdr:to>
    <xdr:pic>
      <xdr:nvPicPr>
        <xdr:cNvPr id="5" name="Imagen 4">
          <a:extLst>
            <a:ext uri="{FF2B5EF4-FFF2-40B4-BE49-F238E27FC236}">
              <a16:creationId xmlns:a16="http://schemas.microsoft.com/office/drawing/2014/main" id="{EC91323C-9005-E3D1-1C6E-F58886196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6544" y="265392"/>
          <a:ext cx="2490529"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3706110</xdr:colOff>
      <xdr:row>0</xdr:row>
      <xdr:rowOff>0</xdr:rowOff>
    </xdr:from>
    <xdr:to>
      <xdr:col>3</xdr:col>
      <xdr:colOff>653129</xdr:colOff>
      <xdr:row>3</xdr:row>
      <xdr:rowOff>207169</xdr:rowOff>
    </xdr:to>
    <xdr:pic>
      <xdr:nvPicPr>
        <xdr:cNvPr id="2" name="Imagen 1">
          <a:extLst>
            <a:ext uri="{FF2B5EF4-FFF2-40B4-BE49-F238E27FC236}">
              <a16:creationId xmlns:a16="http://schemas.microsoft.com/office/drawing/2014/main" id="{19E391F5-FDE3-48D3-8628-DABEA5E407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0022" y="0"/>
          <a:ext cx="2505136" cy="778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1576161</xdr:colOff>
      <xdr:row>0</xdr:row>
      <xdr:rowOff>14514</xdr:rowOff>
    </xdr:from>
    <xdr:to>
      <xdr:col>1</xdr:col>
      <xdr:colOff>4816929</xdr:colOff>
      <xdr:row>1</xdr:row>
      <xdr:rowOff>123245</xdr:rowOff>
    </xdr:to>
    <xdr:pic>
      <xdr:nvPicPr>
        <xdr:cNvPr id="2" name="Imagen 1">
          <a:extLst>
            <a:ext uri="{FF2B5EF4-FFF2-40B4-BE49-F238E27FC236}">
              <a16:creationId xmlns:a16="http://schemas.microsoft.com/office/drawing/2014/main" id="{EF4BA0E7-3F12-4EE8-9A9A-BC1D721BA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4554" y="14514"/>
          <a:ext cx="3240768" cy="100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304614</xdr:colOff>
      <xdr:row>1</xdr:row>
      <xdr:rowOff>82362</xdr:rowOff>
    </xdr:from>
    <xdr:to>
      <xdr:col>13</xdr:col>
      <xdr:colOff>195138</xdr:colOff>
      <xdr:row>1</xdr:row>
      <xdr:rowOff>868174</xdr:rowOff>
    </xdr:to>
    <xdr:pic>
      <xdr:nvPicPr>
        <xdr:cNvPr id="2" name="Imagen 1">
          <a:extLst>
            <a:ext uri="{FF2B5EF4-FFF2-40B4-BE49-F238E27FC236}">
              <a16:creationId xmlns:a16="http://schemas.microsoft.com/office/drawing/2014/main" id="{C5365652-26C0-42C2-984A-742512B2A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0585" y="272862"/>
          <a:ext cx="2512700" cy="78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547220</xdr:colOff>
      <xdr:row>0</xdr:row>
      <xdr:rowOff>0</xdr:rowOff>
    </xdr:from>
    <xdr:to>
      <xdr:col>5</xdr:col>
      <xdr:colOff>999439</xdr:colOff>
      <xdr:row>0</xdr:row>
      <xdr:rowOff>786932</xdr:rowOff>
    </xdr:to>
    <xdr:pic>
      <xdr:nvPicPr>
        <xdr:cNvPr id="2" name="Imagen 1">
          <a:extLst>
            <a:ext uri="{FF2B5EF4-FFF2-40B4-BE49-F238E27FC236}">
              <a16:creationId xmlns:a16="http://schemas.microsoft.com/office/drawing/2014/main" id="{BEB5CACE-D257-4827-A385-7DD8B2701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4191" y="0"/>
          <a:ext cx="2491689" cy="786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CHEC/ANALISIS%20precios%20%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D:/C:/Users/dchaves/Desktop/NARI&#209;O/CONECTIVIDAD/EL%20EMPATE%20-%20LA%20UNION%20PR%2060+240%20al%20PR%2066+090/OBRA/BASE/PRESUPUESTO%20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D:/C:/a%20%20aaInformaci&#243;n%20GRUPO%204/A%20MInformes%20Mensuales/Informe%20de%20estado%20vial%20ene/aCCIDENTES%20DE%201995%20-%2019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obantioquia-my.sharepoint.com/D:/C:/Users/Usuario/Google%20Drive/APU/presupuesto%20pintada%20alcald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obantioquia-my.sharepoint.com/D:/C:/ZXPREPLIEGOS%20PUENTE%20ARMADA/PRESUP/ZPREPLIEGOS%20PUENTE%20ARMADA/OBRAS%20PUENTE%20ARMADA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obantioquia-my.sharepoint.com/D:/K:/a%20%20aaInformaci&#243;n%20GRUPO%204/A%20MInformes%20Mensuales/Informe%20de%20estado%20vial%20ene/aCCIDENTES%20DE%201995%20-%2019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obantioquia-my.sharepoint.com/D:/I:/MANTENIMIENTO%20RUTA%201001_MARZO%20DE%202008/Documents%20and%20Settings/PEDRO%20GARCIA%20REALPE/Mis%20documentos/AMV_G1_2006_TUMACO/Actas%20AMV_G1_Tumaco/a%20%20aaInformaci&#243;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NDES3/mayo%204-01/Mis%20documentos/AiuApoSaraBrut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iuApoSaraBrut20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37247222\Acc%20Ago-Se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Mauricio%20cardona/presupuestos/COSTOS%20UNITARIOS%20monach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obantioquia-my.sharepoint.com/personal/ymiranda_rentan_com_co/Documents/Escritorio/Relacion%20OC%20Mantenimiento%20513M.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rolina-baquer\documentos%20compartidos\Users\Integral\Desktop\COINFOAM\SOLICITUDES\2016-04-01%20Ejemplo%20curva%20S\Curva%20S%20-%20V&#237;a%20Sustitutiva%20-%20Diciembre%202014%20-%20Programa%20Rev%20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citaciones1\c\Documents%20and%20Settings\Latinco%20S.A\Mis%20documentos\ARCHIVOS%20OSCAR\invias\corredores%20viales\PARTICIPAMOS\PRIMERA%20RONDA\analisis%20de%20precios%20unitarios%20-%20PLANTILL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obantioquia-my.sharepoint.com/D:/C:/PAVICOL/MSOFFICE/LICITAR/analisis%20del%20AIU/AI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gobantioquia-my.sharepoint.com/D:/D:/Aquitania/Cofinanciacion/FICHAS%20Y%20FORMATOS/UNITARIOS%20GENERA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obantioquia-my.sharepoint.com/D:/D:/VILLA%20TAKOA/Presupuesto/APUS%20VILLA%20TAKO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gobantioquia-my.sharepoint.com/D:/C:/Users/JorgeF/Documents/amv%20grupo%203%20boyaca%202009/PRECIOS%20UNITARIOS/corregidos/2011/LICITACIONES%20AGOSTO%202011/apus%20boyaca%20VIA%20chiquinquira%20-%20TUNJ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obantioquia-my.sharepoint.com/D:/D:/10.0.0.4/tecnico/Documents%20and%20Settings/67370/Configuraci&#243;n%20local/Archivos%20temporales%20de%20Internet/Content.IE5/UOTNRVQZ/Presupuesto%20correigio%20nora%20morale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gobantioquia-my.sharepoint.com/D:/C:/Polideportivos%20madrid/Presupuesto%20herramientas%20de%20calculo/MATRIZ%20PARA%20EL%20CALCULO%20DEL%20AIU%20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Javier_or_compa/zulma/Fin/Anexos/PRESUPUESTOS-RE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obantioquia-my.sharepoint.com/D:/C:/Users/jmperez/Documents/TECNICA/DEPORTE%20Y%20RECREACION/02%20ESTANDARIZADO%20POLIDEPORTIVO/05%20HOJA%20CALCULO%20ESTANDARIZADO/PRESUPUESTO%20DEL%20POLIDEPORTIVO%20COMPLET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obantioquia-my.sharepoint.com/Documents%20and%20Settings/Administrator/My%20Documents/ZAR07/Apu051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obantioquia-my.sharepoint.com/D:/A:/MS/Mis%20documentos/Licitaciones%202002/Lic.Duitama-La%20Palmera/BASEDuitama-La%20Palmer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gobantioquia-my.sharepoint.com/D:/E:/a%20%20aaInformaci&#243;n%20GRUPO%204/A%20MInformes%20Mensuales/Informe%20de%20estado%20vial%20ene/aCCIDENTES%20DE%201995%20-%20199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obantioquia-my.sharepoint.com/D:/A:/CARMEN/3271%20Palmitas/3271%20G1%20Presupuestos%20de%20Pozos-Palmitas%20Centr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obantioquia-my.sharepoint.com/D:/H:/ADM%20VIAL%2003%20-%20CORDOBA/ESTADO%20DE%20RED/2103mar%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obantioquia-my.sharepoint.com/D:/A:/PROG-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gobantioquia-my.sharepoint.com/D:/E:/Users/TRAMO%20III/Desktop/Nueva%20carpeta/Users/Subtecnica.PROCOPAL/Documents/MVM/DEVIMED%20S.A/San%20Vicente/HLOPEZA/GERONA/CANTIDADES%20REPOSICION/SUBCIRCUITO%207/REDES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rentan.sharepoint.com/sites/areaoperaciones/InstrumentosControl/140.12.01%20INST%20CTRL%20ADM/2021/Contrato%20No.390M%20-%20SIF%204600011804/Control%20Financiero/Ejecutado%20No.460001180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rentan.sharepoint.com/Users/jtrujillo/Documents/JUAN%20PABLO%20VASQUEZ%20TRUJILLO/RENTAN/2017/Nomina/Noviemb%2015%202017/NOMINA%20SAITEMP%20-%20RENTAN%20SIER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obantioquia-my.sharepoint.com/D:/A:/a%20%20aaInformaci&#243;n%20GRUPO%204/A%20MInformes%20Mensuales/Informe%20de%20estado%20vial%20ene/aCCIDENTES%20DE%201995%20-%20199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rentan.sharepoint.com/Users/jsierra/Dropbox/2017/Nomina/NOMINA%20SAITEMP%20-%20RENTAN%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jsierra\Dropbox\2017\Nomina\NOMINA%20SAITEMP%20-%20RENTAN%20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gobantioquia-my.sharepoint.com/sites/areaoperaciones/InstrumentosControl/140.12.01%20INST%20CTRL%20ADM/2020/Contrato%20No.318M%20-%20No.4600010472%20-%20SIF/Control%20Financiero/Ejecutado/Ejecutado%20Modificad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Informacion%20RENTAN%20Andres%20Deossa\OneDrive-%20RENTAN\Analisis%20OneDrive\Cotizaciones\201601%20Cotizaci&#243;n%20Aguadas\Mantenimiento%20maquinaria%20amarilla\Mantenimiento%20Moto%20-%20Vibro%20-%20Retr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gobantioquia-my.sharepoint.com/D:/C:/MANTENIMIENTO%20RUTA%201001_MARZO%20DE%202008/Documents%20and%20Settings/PEDRO%20GARCIA%20REALPE/Mis%20documentos/AMV_G1_2006_TUMACO/Actas%20AMV_G1_Tumaco/a%20%20aaInformaci&#243;n"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gobantioquia-my.sharepoint.com/D:/C:/SIMULACI&#211;NEDIFICI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gobantioquia-my.sharepoint.com/D:/D:/Aquitania/Mis%20documentos/MIKO%20EN%20EJECUCION/NUNCHIA/Cofinanciacion/FICHAS%20Y%20FORMATOS/UNITARIOS%20GENERA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gobantioquia-my.sharepoint.com/D:/A:/PUNITARIOS%20PARA%20241201%202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gobantioquia-my.sharepoint.com/D:/F:/ANEXO%202/Users/ING~1.OSC/AppData/Local/Temp/Rar$DI01.853/Cantidades_750%20_Alta_Suelo%20AB.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D:/marino/C/Documents%20and%20Settings/Hector%20Guerrero/Mis%20documentos/Licitaciones%20realizadas/Invias/INTER-Taraza-caucasia/DIFERGO/WINDOWS/TEMP/Preobra/ModeloPresupues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gobantioquia-my.sharepoint.com/D:/C:/Mis%20Documentos/Licitaciones/LIC-2000/OFERTAS/noviciado%20la%20caba&#241;a/CANTIDADES-ZOFICI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3B494239\RELACI~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gobantioquia-my.sharepoint.com/Maquinaria%20Amarilla/3.%20Presupuesto%20SIF%20Maquinaria_V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gobantioquia-my.sharepoint.com/personal/sub_planeacion_rentan_com_co/Documents/Proyectos%20Estructuraci&#243;n/Proyectos%202025/3.%20Maquinaria%20Dagran%202025/0.%20propuesta%20econ&#243;mica/Presupuesto%20Dagran%202025_V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gobantioquia-my.sharepoint.com/personal/presupuesto_sif_antioquia_gov_co/Documents/PRESUPUESTOS_SIF_2024/DESARROLLO%20FISICO/Maquinaria%20Amarilla_SIF/3.%20Presupuesto%20SIF%20Maquinaria_V3.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gobantioquia-my.sharepoint.com/personal/sub_planeacion_rentan_com_co/Documents/Proyectos%20muestra/SIF%202024/Propuesta%20Econ&#243;mica%20V6_9.9%25_SIF%20(1).xlsx"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file:///C:\Users\sub.planeacion\Downloads\2.%20Propuesta%20econ&#243;mica%20PMIDS_V4%20REVISI&#211;N.xlsx" TargetMode="External"/><Relationship Id="rId1" Type="http://schemas.openxmlformats.org/officeDocument/2006/relationships/externalLinkPath" Target="file:///C:\Users\sub.planeacion\Downloads\2.%20Propuesta%20econ&#243;mica%20PMIDS_V4%20REVISI&#211;N.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personal/sub_planeacion_rentan_com_co/Documents/Proyectos%20Estructuraci&#243;n/Proyectos%202025/020.%20Interventor&#237;as%20v&#237;as%20SIF/0.1%20Propuesta%20econ&#243;mica/Presupuesto%20Construcci&#243;n%20Puente%20Peatonal%20Manitas.xls?23E2E58F" TargetMode="External"/><Relationship Id="rId1" Type="http://schemas.openxmlformats.org/officeDocument/2006/relationships/externalLinkPath" Target="file:///\\23E2E58F\Presupuesto%20Construcci&#243;n%20Puente%20Peatonal%20Manitas.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sub_planeacion_rentan_com_co/Documents/Proyectos%20Estructuraci&#243;n/Proyectos%202025/020.1%20Interventoria%20Vias%20-%20Liborina/000.%20Documentos%20Iniciales/DOC-INTERVENTORIA-10-06-2025/V&#237;nculoExternoRecuperado1?6CF33FFF" TargetMode="External"/><Relationship Id="rId1" Type="http://schemas.openxmlformats.org/officeDocument/2006/relationships/externalLinkPath" Target="file:///\\6CF33FFF\V&#237;nculoExternoRecuperado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7D60A98\APUs%20PuertoAguaDulce%20RAMV%203%20269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Pc1/d/LIQ.TRANSPORTE%20DE%20MATERIALES%20OCTUBRE%20DE%202006%20HASME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201_7"/>
      <sheetName val="201_15"/>
      <sheetName val="210_2_1_(2)"/>
      <sheetName val="210_2_2"/>
      <sheetName val="211_1"/>
      <sheetName val="230_2P"/>
      <sheetName val="320_1"/>
      <sheetName val="500_1"/>
      <sheetName val="600_1"/>
      <sheetName val="600_2"/>
      <sheetName val="600_4"/>
      <sheetName val="600_5"/>
      <sheetName val="610_1"/>
      <sheetName val="630_4"/>
      <sheetName val="630_6"/>
      <sheetName val="630_7"/>
      <sheetName val="640_1"/>
      <sheetName val="661_1"/>
      <sheetName val="673_1"/>
      <sheetName val="673_2"/>
      <sheetName val="681_1"/>
      <sheetName val="700_1"/>
      <sheetName val="700_3"/>
      <sheetName val="701_1"/>
      <sheetName val="710_1_1"/>
      <sheetName val="710_1_4"/>
      <sheetName val="720_1"/>
      <sheetName val="730_1"/>
      <sheetName val="730_2"/>
      <sheetName val="740_1"/>
      <sheetName val="800_2"/>
      <sheetName val="810_1_"/>
      <sheetName val="900_2"/>
      <sheetName val="900_3"/>
      <sheetName val="200P_ROCERIA"/>
      <sheetName val="210_2_OTRA"/>
      <sheetName val="320_2"/>
      <sheetName val="320_3"/>
      <sheetName val="440_1P_COMPRADA"/>
      <sheetName val="440_2P_COMPRADA"/>
      <sheetName val="440_3P_COMPRADA"/>
      <sheetName val="441_1P_COMPRADA"/>
      <sheetName val="441_2P_COMPRADA"/>
      <sheetName val="441_3P_COMPRADA"/>
      <sheetName val="450_1P_COMPRADA"/>
      <sheetName val="450_1_"/>
      <sheetName val="450_1P__COMPRADA"/>
      <sheetName val="450_2,P_COMPRADA"/>
      <sheetName val="450_3P_COMPRADA"/>
      <sheetName val="451_1P_COMPRADA"/>
      <sheetName val="451_2P_COMPRADA"/>
      <sheetName val="451_3P_COMPRADA"/>
      <sheetName val="452_1P_COMPRADA"/>
      <sheetName val="452_2P_COMPRADA"/>
      <sheetName val="452_3P_COMPRADA"/>
      <sheetName val="452_4P_COMPRADA"/>
      <sheetName val="462_2P"/>
      <sheetName val="621_5P"/>
      <sheetName val="640_1__"/>
      <sheetName val="640_2"/>
      <sheetName val="650_3_OTRO"/>
      <sheetName val="661_TIPO_2"/>
    </sheetNames>
    <sheetDataSet>
      <sheetData sheetId="0" refreshError="1">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2">
          <cell r="C2">
            <v>0.2</v>
          </cell>
        </row>
        <row r="3">
          <cell r="C3">
            <v>0.05</v>
          </cell>
        </row>
        <row r="4">
          <cell r="C4">
            <v>0.05</v>
          </cell>
        </row>
        <row r="5">
          <cell r="C5">
            <v>1.85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a  aaInformación GRUPO 4\A MIn"/>
      <sheetName val="Seguim-16"/>
      <sheetName val="otros"/>
      <sheetName val="PRESUPUESTO"/>
      <sheetName val="Informacion"/>
      <sheetName val="INDICMICROEMP"/>
      <sheetName val="Datos"/>
      <sheetName val="MATERIALES"/>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 val="7422cw00"/>
      <sheetName val="LISTADO_DE_MATERIALES_Y_EQUIPOS"/>
      <sheetName val="APUS_BASIC"/>
      <sheetName val="Analisis_AIU"/>
    </sheetNames>
    <sheetDataSet>
      <sheetData sheetId="0"/>
      <sheetData sheetId="1" refreshError="1">
        <row r="6">
          <cell r="B6">
            <v>25000</v>
          </cell>
        </row>
        <row r="7">
          <cell r="B7">
            <v>38000</v>
          </cell>
        </row>
        <row r="8">
          <cell r="B8">
            <v>50000</v>
          </cell>
        </row>
        <row r="9">
          <cell r="B9">
            <v>52000</v>
          </cell>
        </row>
        <row r="10">
          <cell r="B10">
            <v>85000</v>
          </cell>
        </row>
        <row r="11">
          <cell r="B11">
            <v>1250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efreshError="1">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 sheetId="7" refreshError="1"/>
      <sheetData sheetId="8">
        <row r="6">
          <cell r="B6">
            <v>25000</v>
          </cell>
        </row>
      </sheetData>
      <sheetData sheetId="9">
        <row r="80">
          <cell r="G80">
            <v>353855</v>
          </cell>
        </row>
      </sheetData>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RESUMEN_ITEMS_(2)"/>
      <sheetName val="RESUMEN_ITEMS"/>
    </sheetNames>
    <sheetDataSet>
      <sheetData sheetId="0" refreshError="1">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REF"/>
      <sheetName val="INDICMICROEMP"/>
      <sheetName val="Informacion"/>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Dato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REF"/>
      <sheetName val="Datos"/>
      <sheetName val="Cuadrillas"/>
      <sheetName val="Jornal"/>
      <sheetName val="PRESUP"/>
      <sheetName val="Fornato 6"/>
      <sheetName val="[a  aaInformación]__cceficien_2"/>
      <sheetName val="[a  aaInformación]__cceficien_3"/>
      <sheetName val="\G\I\MANTENIMIENTO RUTA 1001_MA"/>
      <sheetName val="\D\MANTENIMIENTO RUTA 1001_MARZ"/>
      <sheetName val="\G\D\MANTENIMIENTO RUTA 1001_MA"/>
      <sheetName val="\I\I\MANTENIMIENTO RUTA 1001_MA"/>
      <sheetName val="\Users\Personal\Downloads\MANTE"/>
      <sheetName val="TOTALES"/>
      <sheetName val="Concretos y morteros"/>
      <sheetName val="Datos iniciales "/>
      <sheetName val="Transporte"/>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a  aaInforma"/>
      <sheetName val="lisprecios"/>
      <sheetName val="PERSONAL"/>
      <sheetName val="PRESTACIONES SOCIALES"/>
      <sheetName val="precios-básicos2002"/>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CDItem"/>
      <sheetName val="AIU"/>
      <sheetName val="VentaMes"/>
      <sheetName val="ForPago"/>
      <sheetName val="PryFinc"/>
      <sheetName val="APO"/>
      <sheetName val="Tecnicos"/>
    </sheetNames>
    <sheetDataSet>
      <sheetData sheetId="0" refreshError="1">
        <row r="26">
          <cell r="E26">
            <v>36739</v>
          </cell>
        </row>
        <row r="31">
          <cell r="B31">
            <v>31000000</v>
          </cell>
          <cell r="E31">
            <v>0.1</v>
          </cell>
        </row>
        <row r="33">
          <cell r="B33">
            <v>0.3</v>
          </cell>
        </row>
        <row r="41">
          <cell r="E41">
            <v>261</v>
          </cell>
        </row>
      </sheetData>
      <sheetData sheetId="1" refreshError="1">
        <row r="8">
          <cell r="G8">
            <v>32500000.417525001</v>
          </cell>
        </row>
      </sheetData>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Accide-10"/>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Acci-Ago-11"/>
      <sheetName val="Acc-Ago-11a"/>
      <sheetName val="Acci-Sep-12"/>
      <sheetName val="Acci-Sep-12 (2)"/>
      <sheetName val="ACCI-JUL-13"/>
      <sheetName val="Acc Ago-Sep"/>
      <sheetName val="BASES"/>
      <sheetName val="CDItem"/>
      <sheetName val="ESTADO RED"/>
      <sheetName val="Acc Ago-Sep.xls"/>
      <sheetName val="Plan auditoría"/>
      <sheetName val="Presupuesto"/>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EMPRESA"/>
      <sheetName val="Acc%20Ago-Sep.xls"/>
      <sheetName val="Materiales"/>
      <sheetName val="Cuadrillas"/>
      <sheetName val="Concretos y morteros"/>
      <sheetName val="Equipo"/>
      <sheetName val="Datos iniciales "/>
      <sheetName val="Transporte"/>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md\documentos c\Documentos-W"/>
      <sheetName val="MC SF GAVIONES"/>
      <sheetName val="otros"/>
      <sheetName val="ANEXO 7"/>
      <sheetName val="Macro1"/>
      <sheetName val="INSUMOS"/>
      <sheetName val="Generalidades_1"/>
      <sheetName val="Generalidades_2,3"/>
      <sheetName val="Mapa_estado_4"/>
      <sheetName val="Semáforo_5"/>
      <sheetName val="Semáforo_6"/>
      <sheetName val="Tortas_7"/>
      <sheetName val="Acciden-Señal_7A"/>
      <sheetName val="Puentes_8"/>
      <sheetName val="Críticos_9"/>
      <sheetName val="Emerg_9A"/>
      <sheetName val="Acci-Sep-12_(2)"/>
      <sheetName val="Acc_Ago-Sep"/>
      <sheetName val="ESTADO_RED"/>
      <sheetName val="Plan_auditoría"/>
      <sheetName val="Acc_Ago-Sep_xls"/>
      <sheetName val="Aerocivil_-_Cantidades_"/>
      <sheetName val="Aerocivil_Acta"/>
      <sheetName val="Aerocivil_IVA"/>
      <sheetName val="101_Loc_Y_Repl"/>
      <sheetName val="CRONOGRAMA_AMBIENTAL"/>
      <sheetName val="COSTOS_INDIRECTOS"/>
      <sheetName val="M&amp;E_"/>
      <sheetName val="UTILIDAD_ESPERADA"/>
      <sheetName val="SOLICITUDES_DE_PERSONAL"/>
      <sheetName val="PLAN_DE_INVERSIÓN_ANTICIPO"/>
      <sheetName val="3)_PRESUPUESTO"/>
      <sheetName val="PRIMARIO_APUS"/>
      <sheetName val="5)_P-INVERSIONES"/>
      <sheetName val="6)_FLUJO_DE_CAJA"/>
      <sheetName val="7)_INST_PROV"/>
      <sheetName val="PRE-ACTA_05SC-2019"/>
      <sheetName val="1_2_Exc_"/>
      <sheetName val="1_5_Derrum"/>
      <sheetName val="1,6_Ad_Zodme"/>
      <sheetName val="1,7_conform"/>
      <sheetName val="1,14_Lleno_mec"/>
      <sheetName val="1,17__topog"/>
      <sheetName val="1,19_Desm"/>
      <sheetName val="2,5_Sub_base"/>
      <sheetName val="2_6_Base"/>
      <sheetName val="3_4_Trans_&gt;3000"/>
      <sheetName val="4,1_Acero"/>
      <sheetName val="4,2_Señal_I"/>
      <sheetName val="4,5_Baranda"/>
      <sheetName val="4,21,2,_neopreno"/>
      <sheetName val="6,1_Exc_roca"/>
      <sheetName val="6,2_Excav_mat_com"/>
      <sheetName val="6,4_Excav_pil-2"/>
      <sheetName val="6,5_Excav_pil-4"/>
      <sheetName val="6,6_Excav_pil-6"/>
      <sheetName val="6,7_Excav_pil-8"/>
      <sheetName val="6,18_Pila"/>
      <sheetName val="6,25_Concreto_D"/>
      <sheetName val="6,27_Concreto_C"/>
      <sheetName val="6,28_Concret_F"/>
      <sheetName val="6,29_Cunetas"/>
      <sheetName val="6,44_Mat,filtrante"/>
      <sheetName val="6,46,1_Demolic"/>
      <sheetName val="6,55_Reveg_"/>
      <sheetName val="6,69,2_Concreto_42mpa"/>
      <sheetName val="6,71_Alcanta_"/>
      <sheetName val="8,1_Geotextil"/>
      <sheetName val="8,4,1_Tub_filtro"/>
      <sheetName val="8,5_Geo_Dren"/>
      <sheetName val="8,10_Imprima"/>
      <sheetName val="8,14_MDC-2"/>
      <sheetName val="8,15_Lineas"/>
      <sheetName val="12,1_Tachas"/>
      <sheetName val="12,10_Defensa"/>
      <sheetName val="12,11_Seccion"/>
      <sheetName val="12,13_Captafaros"/>
      <sheetName val="220,1_Terraplen"/>
      <sheetName val="230,P_-Mejor_4&quot;"/>
      <sheetName val="310,10_Conformacion"/>
      <sheetName val="630,3P_Caisson"/>
      <sheetName val="630,7-_Concret_G"/>
      <sheetName val="671,1_Cuneta"/>
      <sheetName val="681,1,_Gavion"/>
      <sheetName val="710,1,2_Señal_IV"/>
      <sheetName val="710,1,3_Señal_V"/>
      <sheetName val="720,1_Poste"/>
      <sheetName val="900,1_Trans_&lt;1000"/>
      <sheetName val="900,3_Trans_Derrum"/>
      <sheetName val="PREACTA_10"/>
      <sheetName val="Mezcla_"/>
      <sheetName val="Fresado_"/>
      <sheetName val="Imprimación_"/>
      <sheetName val="Transporte_Mezcla_"/>
      <sheetName val="Defensas_Metalicas"/>
      <sheetName val="Base_"/>
      <sheetName val="Transporte_Base_"/>
      <sheetName val="Demarcación_H_"/>
      <sheetName val="Señalizacion_Vertical_90_cm"/>
      <sheetName val="S__Vertical_90_cm_TIPO_XI"/>
      <sheetName val="Señalizacion_Vertical_120_cm"/>
      <sheetName val="Señalizacion_Vertical_DCH"/>
      <sheetName val="MINFRA-MN-IN-6-FR-2_SEGUIMIENTO"/>
      <sheetName val="TARIFAS EQUIPOS"/>
      <sheetName val="EQUIPOS pte"/>
      <sheetName val="VARIABLES"/>
      <sheetName val="ACTA PARCIAL No 01"/>
      <sheetName val="FORMATO-FORMATO E PARA EFECTO K"/>
      <sheetName val="FORMATO-FACTOR CT PARA EFECTO K"/>
      <sheetName val="FORMATO - SCE PARA EFECTO DEL K"/>
      <sheetName val="TEXT-ACTA PARCIAL No1"/>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2">
          <cell r="R2">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
          <cell r="R2">
            <v>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sheetData sheetId="318"/>
      <sheetData sheetId="319"/>
      <sheetData sheetId="320"/>
      <sheetData sheetId="321"/>
      <sheetData sheetId="3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sheetName val="EVA"/>
      <sheetName val="Program"/>
      <sheetName val="COSTOS"/>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Relacion OC Mantenimiento 513M"/>
    </sheetNames>
    <definedNames>
      <definedName name="ERR"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2-AG96"/>
      <sheetName val="AC2_AG96"/>
      <sheetName val="LISTAS"/>
      <sheetName val="Formulario N° 4"/>
      <sheetName val="MATERIALES"/>
      <sheetName val="EQUIPO"/>
      <sheetName val="Reprograma 4"/>
      <sheetName val="COSTOS"/>
      <sheetName val="Program"/>
      <sheetName val="EVA"/>
      <sheetName val="AIU"/>
      <sheetName val="BASE DATOS"/>
      <sheetName val="fdedo1"/>
      <sheetName val="INV"/>
      <sheetName val="Datos"/>
      <sheetName val="PROPUESTA PRESENTADA"/>
      <sheetName val="AASHTO"/>
      <sheetName val="PROPUESTA"/>
      <sheetName val="PREACTA"/>
      <sheetName val="presupuesto"/>
      <sheetName val="G.G"/>
      <sheetName val="Ind_SerieEmpcanasta gral y  (3"/>
      <sheetName val="Gabinetes ctrol, prot. y med. "/>
      <sheetName val="ANEXO 7"/>
      <sheetName val="PREACTA 5"/>
      <sheetName val="PREACTA 6"/>
      <sheetName val="FLUJO CONSOLIDADO"/>
      <sheetName val="ACTASBAR"/>
      <sheetName val="DUB-823"/>
      <sheetName val="GPI 526"/>
      <sheetName val="SKJ452"/>
      <sheetName val="ITA878"/>
      <sheetName val="AEA-944"/>
      <sheetName val="XXJ617"/>
      <sheetName val="SNG_855"/>
      <sheetName val="VEA 374"/>
      <sheetName val="HFB024"/>
      <sheetName val="PAJ825"/>
      <sheetName val="ANEXO_7"/>
      <sheetName val="BASE_DATOS"/>
      <sheetName val="Formulario_N°_4"/>
      <sheetName val="PROPUESTA_PRESENTADA"/>
      <sheetName val="Reprograma_4"/>
      <sheetName val="G_G"/>
      <sheetName val="Ind_SerieEmpcanasta_gral_y__(3"/>
      <sheetName val="Gabinetes_ctrol,_prot__y_med__"/>
      <sheetName val="PREACTA_5"/>
      <sheetName val="PREACTA_6"/>
      <sheetName val="ANEXO_71"/>
      <sheetName val="BASE_DATOS1"/>
      <sheetName val="Formulario_N°_41"/>
      <sheetName val="PROPUESTA_PRESENTADA1"/>
      <sheetName val="Reprograma_41"/>
      <sheetName val="G_G1"/>
      <sheetName val="Ind_SerieEmpcanasta_gral_y__(31"/>
      <sheetName val="Gabinetes_ctrol,_prot__y_med__1"/>
      <sheetName val="PREACTA_51"/>
      <sheetName val="PREACTA_61"/>
      <sheetName val="G_G2"/>
      <sheetName val="Formulario_N°_42"/>
      <sheetName val="Reprograma_42"/>
      <sheetName val="BASE_DATOS2"/>
      <sheetName val="PROPUESTA_PRESENTADA2"/>
      <sheetName val="ANEXO_72"/>
      <sheetName val="Ind_SerieEmpcanasta_gral_y__(32"/>
      <sheetName val="Gabinetes_ctrol,_prot__y_med__2"/>
      <sheetName val="PREACTA_52"/>
      <sheetName val="PREACTA_62"/>
      <sheetName val="GPI_526"/>
      <sheetName val="VEA_374"/>
      <sheetName val="G_G4"/>
      <sheetName val="Formulario_N°_44"/>
      <sheetName val="Reprograma_44"/>
      <sheetName val="BASE_DATOS4"/>
      <sheetName val="PROPUESTA_PRESENTADA4"/>
      <sheetName val="ANEXO_74"/>
      <sheetName val="Ind_SerieEmpcanasta_gral_y__(34"/>
      <sheetName val="Gabinetes_ctrol,_prot__y_med__4"/>
      <sheetName val="PREACTA_54"/>
      <sheetName val="PREACTA_64"/>
      <sheetName val="GPI_5262"/>
      <sheetName val="VEA_3742"/>
      <sheetName val="G_G3"/>
      <sheetName val="Formulario_N°_43"/>
      <sheetName val="Reprograma_43"/>
      <sheetName val="BASE_DATOS3"/>
      <sheetName val="PROPUESTA_PRESENTADA3"/>
      <sheetName val="ANEXO_73"/>
      <sheetName val="Ind_SerieEmpcanasta_gral_y__(33"/>
      <sheetName val="Gabinetes_ctrol,_prot__y_med__3"/>
      <sheetName val="PREACTA_53"/>
      <sheetName val="PREACTA_63"/>
      <sheetName val="GPI_5261"/>
      <sheetName val="VEA_3741"/>
      <sheetName val="G_G5"/>
      <sheetName val="Formulario_N°_45"/>
      <sheetName val="Reprograma_45"/>
      <sheetName val="BASE_DATOS5"/>
      <sheetName val="PROPUESTA_PRESENTADA5"/>
      <sheetName val="ANEXO_75"/>
      <sheetName val="Ind_SerieEmpcanasta_gral_y__(35"/>
      <sheetName val="Gabinetes_ctrol,_prot__y_med__5"/>
      <sheetName val="PREACTA_55"/>
      <sheetName val="PREACTA_65"/>
      <sheetName val="GPI_5263"/>
      <sheetName val="VEA_3743"/>
      <sheetName val="Res-Accide-1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 Obras Civiles"/>
      <sheetName val="BExRepositorySheet"/>
      <sheetName val="2.Integrado"/>
      <sheetName val="Hoja1"/>
      <sheetName val="Curva S - Vía Sustitutiva - Dic"/>
      <sheetName val="Programa_Obras_Civiles"/>
      <sheetName val="2_Integrado"/>
      <sheetName val="Curva_S_-_Vía_Sustitutiva_-_Dic"/>
    </sheetNames>
    <sheetDataSet>
      <sheetData sheetId="0"/>
      <sheetData sheetId="1"/>
      <sheetData sheetId="2"/>
      <sheetData sheetId="3"/>
      <sheetData sheetId="4" refreshError="1"/>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 val="Formulario N_ 4"/>
      <sheetName val="Formulario_N°_4"/>
      <sheetName val="CAPITULO_II"/>
      <sheetName val="CAPITULO_III"/>
      <sheetName val="CAPITULO_IV"/>
      <sheetName val="CAPITULO_V_"/>
      <sheetName val="CAPITULO_VI"/>
      <sheetName val="AUXILIAR_CONCRETOS"/>
      <sheetName val="CAPITULO_VII"/>
      <sheetName val="CAPITULO_VIII"/>
      <sheetName val="CAPITULO_IX"/>
      <sheetName val="AUXILIAR_MEZCLA_Y_TRITURACION"/>
      <sheetName val="Formulario_N__4"/>
      <sheetName val="O.Civil A. Base Zona A2S4"/>
      <sheetName val="APU (22)"/>
      <sheetName val="RESUMEN ACTIVIDADES"/>
      <sheetName val="AC2-AG96"/>
      <sheetName val="INV"/>
      <sheetName val="AASHTO"/>
      <sheetName val="fdedo1"/>
      <sheetName val="B DATOS"/>
      <sheetName val="Lista de Precios"/>
      <sheetName val="analisis costo horario"/>
      <sheetName val="Datos"/>
      <sheetName val="presupuesto"/>
      <sheetName val="PREACTA 6"/>
      <sheetName val="BASE DATOS"/>
      <sheetName val="Formulario_N°_42"/>
      <sheetName val="CAPITULO_II2"/>
      <sheetName val="CAPITULO_III2"/>
      <sheetName val="CAPITULO_IV2"/>
      <sheetName val="CAPITULO_V_2"/>
      <sheetName val="CAPITULO_VI2"/>
      <sheetName val="AUXILIAR_CONCRETOS2"/>
      <sheetName val="CAPITULO_VII2"/>
      <sheetName val="CAPITULO_VIII2"/>
      <sheetName val="CAPITULO_IX2"/>
      <sheetName val="AUXILIAR_MEZCLA_Y_TRITURACION2"/>
      <sheetName val="Formulario_N__42"/>
      <sheetName val="Formulario_N°_41"/>
      <sheetName val="CAPITULO_II1"/>
      <sheetName val="CAPITULO_III1"/>
      <sheetName val="CAPITULO_IV1"/>
      <sheetName val="CAPITULO_V_1"/>
      <sheetName val="CAPITULO_VI1"/>
      <sheetName val="AUXILIAR_CONCRETOS1"/>
      <sheetName val="CAPITULO_VII1"/>
      <sheetName val="CAPITULO_VIII1"/>
      <sheetName val="CAPITULO_IX1"/>
      <sheetName val="AUXILIAR_MEZCLA_Y_TRITURACION1"/>
      <sheetName val="Formulario_N__41"/>
      <sheetName val="ANEXO 7"/>
      <sheetName val="PREACTA"/>
      <sheetName val="analisis de precios unitarios -"/>
      <sheetName val="PROPUESTA PRESENTADA"/>
      <sheetName val="General"/>
      <sheetName val="Informacion"/>
      <sheetName val="Resumen (2)"/>
      <sheetName val="Resumen base"/>
      <sheetName val="Aportes Socios"/>
      <sheetName val="Otros"/>
      <sheetName val="S. TERM-FONTIB"/>
      <sheetName val="Reembolsables"/>
      <sheetName val="2-3.Aportes Jun - Hrs W Maq"/>
      <sheetName val="CONSORCIO BT MAQUINARIA"/>
      <sheetName val="Bolsa Equipos TC-HB-LT"/>
      <sheetName val="Permanencia"/>
      <sheetName val="Personal HB"/>
      <sheetName val="Personal TC"/>
      <sheetName val="Personal LT"/>
      <sheetName val="QAQC-PR22-F8Rev2"/>
      <sheetName val="PEND SOPT. A.F. TC"/>
      <sheetName val="ODC-ORS HB Fabricacion element"/>
      <sheetName val="Datos Básicos"/>
      <sheetName val="Calculos"/>
      <sheetName val="INDICES"/>
      <sheetName val="PROGRAMADO"/>
      <sheetName val="GRAFICAS"/>
      <sheetName val="Formulario_N°_43"/>
      <sheetName val="CAPITULO_II3"/>
      <sheetName val="CAPITULO_III3"/>
      <sheetName val="CAPITULO_IV3"/>
      <sheetName val="CAPITULO_V_3"/>
      <sheetName val="CAPITULO_VI3"/>
      <sheetName val="AUXILIAR_CONCRETOS3"/>
      <sheetName val="CAPITULO_VII3"/>
      <sheetName val="CAPITULO_VIII3"/>
      <sheetName val="CAPITULO_IX3"/>
      <sheetName val="AUXILIAR_MEZCLA_Y_TRITURACION3"/>
      <sheetName val="Formulario_N__43"/>
      <sheetName val="O_Civil_A__Base_Zona_A2S4"/>
      <sheetName val="APU_(22)"/>
      <sheetName val="RESUMEN_ACTIVIDADES"/>
      <sheetName val="B_DATOS"/>
      <sheetName val="Lista_de_Precios"/>
      <sheetName val="analisis_costo_horario"/>
      <sheetName val="PREACTA_6"/>
      <sheetName val="BASE_DATOS"/>
      <sheetName val="ANEXO_7"/>
      <sheetName val="analisis_de_precios_unitarios_-"/>
      <sheetName val="PROPUESTA_PRESENTADA"/>
      <sheetName val="Resumen_(2)"/>
      <sheetName val="Resumen_base"/>
      <sheetName val="Aportes_Socios"/>
      <sheetName val="S__TERM-FONTIB"/>
      <sheetName val="2-3_Aportes_Jun_-_Hrs_W_Maq"/>
      <sheetName val="CONSORCIO_BT_MAQUINARIA"/>
      <sheetName val="Bolsa_Equipos_TC-HB-LT"/>
      <sheetName val="Personal_HB"/>
      <sheetName val="Personal_TC"/>
      <sheetName val="Personal_LT"/>
      <sheetName val="PEND_SOPT__A_F__TC"/>
      <sheetName val="ODC-ORS_HB_Fabricacion_element"/>
    </sheetNames>
    <sheetDataSet>
      <sheetData sheetId="0" refreshError="1">
        <row r="129">
          <cell r="F129">
            <v>0.22</v>
          </cell>
        </row>
        <row r="130">
          <cell r="F130">
            <v>0.03</v>
          </cell>
        </row>
        <row r="131">
          <cell r="F131">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2">
            <v>17269.396666666667</v>
          </cell>
        </row>
        <row r="3">
          <cell r="D3">
            <v>17269.396666666667</v>
          </cell>
        </row>
      </sheetData>
      <sheetData sheetId="11" refreshError="1">
        <row r="5">
          <cell r="D5">
            <v>40000</v>
          </cell>
        </row>
        <row r="10">
          <cell r="D10">
            <v>80000</v>
          </cell>
        </row>
        <row r="27">
          <cell r="D27">
            <v>3300</v>
          </cell>
        </row>
      </sheetData>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ow r="2">
          <cell r="D2">
            <v>0</v>
          </cell>
        </row>
      </sheetData>
      <sheetData sheetId="71">
        <row r="5">
          <cell r="D5" t="str">
            <v>Tipo de Inv.</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ow r="129">
          <cell r="F129">
            <v>0.22</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2">
          <cell r="D2">
            <v>0</v>
          </cell>
        </row>
      </sheetData>
      <sheetData sheetId="115">
        <row r="5">
          <cell r="D5" t="str">
            <v>Tipo de Inv.</v>
          </cell>
        </row>
      </sheetData>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Tabla 1.1"/>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UNITARIOS GENERALES"/>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RESUP"/>
      <sheetName val="Personalizar"/>
      <sheetName val="Presupuesto"/>
      <sheetName val="List.Mat"/>
      <sheetName val="List.Equi"/>
      <sheetName val="List.M.Obra"/>
      <sheetName val="Unit"/>
      <sheetName val="PresuPDosPozos"/>
      <sheetName val="Summary"/>
      <sheetName val="BASES"/>
      <sheetName val="MC SF GAVIONES"/>
      <sheetName val="PESOS"/>
      <sheetName val="civ_roma"/>
      <sheetName val="Sheet1"/>
      <sheetName val="Listado"/>
      <sheetName val="PE_02"/>
      <sheetName val="PE-02"/>
      <sheetName val="BASE"/>
      <sheetName val="5. MODIFICATORIA"/>
      <sheetName val="Jornales"/>
      <sheetName val="PU"/>
      <sheetName val="Estruc_ Tarif"/>
      <sheetName val="RECIBO FINAL"/>
      <sheetName val="letra"/>
      <sheetName val="CRA.MODI"/>
      <sheetName val="UNITARIOS_GENERALES"/>
      <sheetName val="5__MODIFICATORIA"/>
      <sheetName val="BASE DATOS"/>
      <sheetName val="Listas"/>
      <sheetName val="UNITARIOS"/>
      <sheetName val="UNITARIOS_GENERALES1"/>
      <sheetName val="MANO_DE_OBRA"/>
      <sheetName val="1_1"/>
      <sheetName val="Datos_Generales"/>
      <sheetName val="Form5__Pág__1"/>
      <sheetName val="Form5__Pág__2"/>
      <sheetName val="FICHA_EBI_1_de_6_"/>
      <sheetName val="List_Mat"/>
      <sheetName val="List_Equi"/>
      <sheetName val="List_M_Obra"/>
      <sheetName val="MC_SF_GAVIONES"/>
      <sheetName val="5__MODIFICATORIA1"/>
      <sheetName val="Estruc__Tarif"/>
      <sheetName val="RECIBO_FINAL"/>
      <sheetName val="CRA_MODI"/>
      <sheetName val="BASE_DATOS"/>
      <sheetName val="EBI-1"/>
      <sheetName val="ANEXO 9 (MATERIAL)"/>
      <sheetName val="Desmonte y Limpieza"/>
      <sheetName val="UNITARIOS GENERALES.xls"/>
      <sheetName val="\Documents and Settings\Adminis"/>
      <sheetName val="\Cofinanciacion\FICHAS Y FORMAT"/>
      <sheetName val="ESTADO RED"/>
      <sheetName val="CARRETERAS"/>
      <sheetName val="GENERALIDADES "/>
      <sheetName val="INV"/>
      <sheetName val="AASHTO"/>
      <sheetName val="Anexo 13"/>
      <sheetName val="DATOS GRAFICOS"/>
      <sheetName val="7.12"/>
      <sheetName val="Tablas"/>
      <sheetName val="ANEXO_9_(MATERIAL)1"/>
      <sheetName val="UNITARIOS_GENERALES2"/>
      <sheetName val="FICHA_EBI_1_de_6_1"/>
      <sheetName val="Estruc__Tarif1"/>
      <sheetName val="MANO_DE_OBRA1"/>
      <sheetName val="1_11"/>
      <sheetName val="RECIBO_FINAL1"/>
      <sheetName val="BASE_DATOS1"/>
      <sheetName val="5__MODIFICATORIA2"/>
      <sheetName val="CRA_MODI1"/>
      <sheetName val="Desmonte_y_Limpieza1"/>
      <sheetName val="Form5__Pág__11"/>
      <sheetName val="Form5__Pág__21"/>
      <sheetName val="UNITARIOS_GENERALES_xls1"/>
      <sheetName val="\Documents_and_Settings\Admini1"/>
      <sheetName val="\Cofinanciacion\FICHAS_Y_FORMA1"/>
      <sheetName val="ESTADO_RED1"/>
      <sheetName val="GENERALIDADES_1"/>
      <sheetName val="Anexo_131"/>
      <sheetName val="Datos_Generales1"/>
      <sheetName val="DATOS_GRAFICOS1"/>
      <sheetName val="7_121"/>
      <sheetName val="ANEXO_9_(MATERIAL)"/>
      <sheetName val="Desmonte_y_Limpieza"/>
      <sheetName val="UNITARIOS_GENERALES_xls"/>
      <sheetName val="\Documents_and_Settings\Adminis"/>
      <sheetName val="\Cofinanciacion\FICHAS_Y_FORMAT"/>
      <sheetName val="ESTADO_RED"/>
      <sheetName val="GENERALIDADES_"/>
      <sheetName val="Anexo_13"/>
      <sheetName val="DATOS_GRAFICOS"/>
      <sheetName val="7_12"/>
      <sheetName val="ANEXO_9_(MATERIAL)2"/>
      <sheetName val="UNITARIOS_GENERALES3"/>
      <sheetName val="FICHA_EBI_1_de_6_2"/>
      <sheetName val="Estruc__Tarif2"/>
      <sheetName val="MANO_DE_OBRA2"/>
      <sheetName val="1_12"/>
      <sheetName val="RECIBO_FINAL2"/>
      <sheetName val="BASE_DATOS2"/>
      <sheetName val="5__MODIFICATORIA3"/>
      <sheetName val="CRA_MODI2"/>
      <sheetName val="Desmonte_y_Limpieza2"/>
      <sheetName val="Form5__Pág__12"/>
      <sheetName val="Form5__Pág__22"/>
      <sheetName val="UNITARIOS_GENERALES_xls2"/>
      <sheetName val="\Documents_and_Settings\Admini2"/>
      <sheetName val="\Cofinanciacion\FICHAS_Y_FORMA2"/>
      <sheetName val="ESTADO_RED2"/>
      <sheetName val="GENERALIDADES_2"/>
      <sheetName val="Anexo_132"/>
      <sheetName val="Datos_Generales2"/>
      <sheetName val="DATOS_GRAFICOS2"/>
      <sheetName val="7_122"/>
      <sheetName val="ANEXO_9_(MATERIAL)3"/>
      <sheetName val="UNITARIOS_GENERALES4"/>
      <sheetName val="FICHA_EBI_1_de_6_3"/>
      <sheetName val="Estruc__Tarif3"/>
      <sheetName val="MANO_DE_OBRA3"/>
      <sheetName val="1_13"/>
      <sheetName val="RECIBO_FINAL3"/>
      <sheetName val="BASE_DATOS3"/>
      <sheetName val="5__MODIFICATORIA4"/>
      <sheetName val="CRA_MODI3"/>
      <sheetName val="Desmonte_y_Limpieza3"/>
      <sheetName val="Form5__Pág__13"/>
      <sheetName val="Form5__Pág__23"/>
      <sheetName val="UNITARIOS_GENERALES_xls3"/>
      <sheetName val="\Documents_and_Settings\Admini3"/>
      <sheetName val="\Cofinanciacion\FICHAS_Y_FORMA3"/>
      <sheetName val="ESTADO_RED3"/>
      <sheetName val="GENERALIDADES_3"/>
      <sheetName val="Anexo_133"/>
      <sheetName val="Datos_Generales3"/>
      <sheetName val="DATOS_GRAFICOS3"/>
      <sheetName val="7_123"/>
      <sheetName val="ANEXO_9_(MATERIAL)4"/>
      <sheetName val="UNITARIOS_GENERALES5"/>
      <sheetName val="FICHA_EBI_1_de_6_4"/>
      <sheetName val="Estruc__Tarif4"/>
      <sheetName val="MANO_DE_OBRA4"/>
      <sheetName val="1_14"/>
      <sheetName val="RECIBO_FINAL4"/>
      <sheetName val="BASE_DATOS4"/>
      <sheetName val="5__MODIFICATORIA5"/>
      <sheetName val="CRA_MODI4"/>
      <sheetName val="Desmonte_y_Limpieza4"/>
      <sheetName val="Form5__Pág__14"/>
      <sheetName val="Form5__Pág__24"/>
      <sheetName val="UNITARIOS_GENERALES_xls4"/>
      <sheetName val="\Documents_and_Settings\Admini4"/>
      <sheetName val="\Cofinanciacion\FICHAS_Y_FORMA4"/>
      <sheetName val="ESTADO_RED4"/>
      <sheetName val="GENERALIDADES_4"/>
      <sheetName val="Anexo_134"/>
      <sheetName val="Datos_Generales4"/>
      <sheetName val="DATOS_GRAFICOS4"/>
      <sheetName val="7_124"/>
      <sheetName val="ANEXO_9_(MATERIAL)5"/>
      <sheetName val="UNITARIOS_GENERALES6"/>
      <sheetName val="FICHA_EBI_1_de_6_5"/>
      <sheetName val="Estruc__Tarif5"/>
      <sheetName val="MANO_DE_OBRA5"/>
      <sheetName val="1_15"/>
      <sheetName val="RECIBO_FINAL5"/>
      <sheetName val="BASE_DATOS5"/>
      <sheetName val="5__MODIFICATORIA6"/>
      <sheetName val="CRA_MODI5"/>
      <sheetName val="Desmonte_y_Limpieza5"/>
      <sheetName val="Form5__Pág__15"/>
      <sheetName val="Form5__Pág__25"/>
      <sheetName val="UNITARIOS_GENERALES_xls5"/>
      <sheetName val="\Documents_and_Settings\Admini5"/>
      <sheetName val="\Cofinanciacion\FICHAS_Y_FORMA5"/>
      <sheetName val="ESTADO_RED5"/>
      <sheetName val="GENERALIDADES_5"/>
      <sheetName val="Anexo_135"/>
      <sheetName val="Datos_Generales5"/>
      <sheetName val="DATOS_GRAFICOS5"/>
      <sheetName val="7_125"/>
      <sheetName val="ANEXO_9_(MATERIAL)8"/>
      <sheetName val="UNITARIOS_GENERALES9"/>
      <sheetName val="FICHA_EBI_1_de_6_8"/>
      <sheetName val="Estruc__Tarif8"/>
      <sheetName val="MANO_DE_OBRA8"/>
      <sheetName val="1_18"/>
      <sheetName val="RECIBO_FINAL8"/>
      <sheetName val="BASE_DATOS8"/>
      <sheetName val="5__MODIFICATORIA9"/>
      <sheetName val="CRA_MODI8"/>
      <sheetName val="Desmonte_y_Limpieza8"/>
      <sheetName val="Form5__Pág__18"/>
      <sheetName val="Form5__Pág__28"/>
      <sheetName val="UNITARIOS_GENERALES_xls8"/>
      <sheetName val="\Documents_and_Settings\Admini8"/>
      <sheetName val="\Cofinanciacion\FICHAS_Y_FORMA8"/>
      <sheetName val="ESTADO_RED8"/>
      <sheetName val="GENERALIDADES_8"/>
      <sheetName val="Anexo_138"/>
      <sheetName val="Datos_Generales8"/>
      <sheetName val="DATOS_GRAFICOS8"/>
      <sheetName val="7_128"/>
      <sheetName val="ANEXO_9_(MATERIAL)6"/>
      <sheetName val="UNITARIOS_GENERALES7"/>
      <sheetName val="FICHA_EBI_1_de_6_6"/>
      <sheetName val="Estruc__Tarif6"/>
      <sheetName val="MANO_DE_OBRA6"/>
      <sheetName val="1_16"/>
      <sheetName val="RECIBO_FINAL6"/>
      <sheetName val="BASE_DATOS6"/>
      <sheetName val="5__MODIFICATORIA7"/>
      <sheetName val="CRA_MODI6"/>
      <sheetName val="Desmonte_y_Limpieza6"/>
      <sheetName val="Form5__Pág__16"/>
      <sheetName val="Form5__Pág__26"/>
      <sheetName val="UNITARIOS_GENERALES_xls6"/>
      <sheetName val="\Documents_and_Settings\Admini6"/>
      <sheetName val="\Cofinanciacion\FICHAS_Y_FORMA6"/>
      <sheetName val="ESTADO_RED6"/>
      <sheetName val="GENERALIDADES_6"/>
      <sheetName val="Anexo_136"/>
      <sheetName val="Datos_Generales6"/>
      <sheetName val="DATOS_GRAFICOS6"/>
      <sheetName val="7_126"/>
      <sheetName val="ANEXO_9_(MATERIAL)7"/>
      <sheetName val="UNITARIOS_GENERALES8"/>
      <sheetName val="FICHA_EBI_1_de_6_7"/>
      <sheetName val="Estruc__Tarif7"/>
      <sheetName val="MANO_DE_OBRA7"/>
      <sheetName val="1_17"/>
      <sheetName val="RECIBO_FINAL7"/>
      <sheetName val="BASE_DATOS7"/>
      <sheetName val="5__MODIFICATORIA8"/>
      <sheetName val="CRA_MODI7"/>
      <sheetName val="Desmonte_y_Limpieza7"/>
      <sheetName val="Form5__Pág__17"/>
      <sheetName val="Form5__Pág__27"/>
      <sheetName val="UNITARIOS_GENERALES_xls7"/>
      <sheetName val="\Documents_and_Settings\Admini7"/>
      <sheetName val="\Cofinanciacion\FICHAS_Y_FORMA7"/>
      <sheetName val="ESTADO_RED7"/>
      <sheetName val="GENERALIDADES_7"/>
      <sheetName val="Anexo_137"/>
      <sheetName val="Datos_Generales7"/>
      <sheetName val="DATOS_GRAFICOS7"/>
      <sheetName val="7_127"/>
      <sheetName val="ANEXO_9_(MATERIAL)9"/>
      <sheetName val="UNITARIOS_GENERALES10"/>
      <sheetName val="FICHA_EBI_1_de_6_9"/>
      <sheetName val="Estruc__Tarif9"/>
      <sheetName val="MANO_DE_OBRA9"/>
      <sheetName val="1_19"/>
      <sheetName val="RECIBO_FINAL9"/>
      <sheetName val="BASE_DATOS9"/>
      <sheetName val="5__MODIFICATORIA10"/>
      <sheetName val="CRA_MODI9"/>
      <sheetName val="Desmonte_y_Limpieza9"/>
      <sheetName val="Form5__Pág__19"/>
      <sheetName val="Form5__Pág__29"/>
      <sheetName val="UNITARIOS_GENERALES_xls9"/>
      <sheetName val="\Documents_and_Settings\Admini9"/>
      <sheetName val="\Cofinanciacion\FICHAS_Y_FORMA9"/>
      <sheetName val="ESTADO_RED9"/>
      <sheetName val="GENERALIDADES_9"/>
      <sheetName val="Anexo_139"/>
      <sheetName val="Datos_Generales9"/>
      <sheetName val="DATOS_GRAFICOS9"/>
      <sheetName val="7_129"/>
      <sheetName val="\Users\Juan\Downloads\Users\USU"/>
      <sheetName val="\Users\user\Library\Mail Downlo"/>
      <sheetName val="\A\Cofinanciacion\FICHAS Y FORM"/>
      <sheetName val="PRESUP. RESUMEN"/>
      <sheetName val="BD"/>
      <sheetName val="Hoja1"/>
      <sheetName val="LSAL"/>
      <sheetName val="AIUsan"/>
      <sheetName val="STRSUMM0"/>
      <sheetName val="Formato"/>
      <sheetName val="Parámetros"/>
      <sheetName val="UNITARIOS%20GENERALES.xls"/>
      <sheetName val="RECURSOS"/>
      <sheetName val="ANALISIS DE PRECIOS UNITARIOS"/>
      <sheetName val="LIQUIDACION"/>
      <sheetName val="NOMINA"/>
      <sheetName val="SOURCES"/>
      <sheetName val="Presupuesto Total"/>
      <sheetName val="Datos"/>
      <sheetName val="ANEXO_9_(MATERIAL)10"/>
      <sheetName val="UNITARIOS_GENERALES11"/>
      <sheetName val="FICHA_EBI_1_de_6_10"/>
      <sheetName val="Estruc__Tarif10"/>
      <sheetName val="MANO_DE_OBRA10"/>
      <sheetName val="1_110"/>
      <sheetName val="RECIBO_FINAL10"/>
      <sheetName val="BASE_DATOS10"/>
      <sheetName val="5__MODIFICATORIA11"/>
      <sheetName val="CRA_MODI10"/>
      <sheetName val="Desmonte_y_Limpieza10"/>
      <sheetName val="Form5__Pág__110"/>
      <sheetName val="Form5__Pág__210"/>
      <sheetName val="UNITARIOS_GENERALES_xls10"/>
      <sheetName val="\Documents_and_Settings\Admin10"/>
      <sheetName val="\Cofinanciacion\FICHAS_Y_FORM10"/>
      <sheetName val="ESTADO_RED10"/>
      <sheetName val="GENERALIDADES_10"/>
      <sheetName val="Anexo_1310"/>
      <sheetName val="Datos_Generales10"/>
      <sheetName val="DATOS_GRAFICOS10"/>
      <sheetName val="7_1210"/>
      <sheetName val="[UNITARIOS GENERALES.xls][UNITA"/>
      <sheetName val="ANEXO_9_(MATERIAL)15"/>
      <sheetName val="UNITARIOS_GENERALES16"/>
      <sheetName val="FICHA_EBI_1_de_6_15"/>
      <sheetName val="Estruc__Tarif15"/>
      <sheetName val="MANO_DE_OBRA15"/>
      <sheetName val="1_115"/>
      <sheetName val="RECIBO_FINAL15"/>
      <sheetName val="BASE_DATOS15"/>
      <sheetName val="5__MODIFICATORIA16"/>
      <sheetName val="CRA_MODI15"/>
      <sheetName val="Desmonte_y_Limpieza15"/>
      <sheetName val="Form5__Pág__115"/>
      <sheetName val="Form5__Pág__215"/>
      <sheetName val="UNITARIOS_GENERALES_xls15"/>
      <sheetName val="\Documents_and_Settings\Admin15"/>
      <sheetName val="\Cofinanciacion\FICHAS_Y_FORM15"/>
      <sheetName val="ESTADO_RED15"/>
      <sheetName val="GENERALIDADES_15"/>
      <sheetName val="Anexo_1315"/>
      <sheetName val="Datos_Generales15"/>
      <sheetName val="DATOS_GRAFICOS15"/>
      <sheetName val="7_1215"/>
      <sheetName val="ANEXO_9_(MATERIAL)13"/>
      <sheetName val="UNITARIOS_GENERALES14"/>
      <sheetName val="FICHA_EBI_1_de_6_13"/>
      <sheetName val="Estruc__Tarif13"/>
      <sheetName val="MANO_DE_OBRA13"/>
      <sheetName val="1_113"/>
      <sheetName val="RECIBO_FINAL13"/>
      <sheetName val="BASE_DATOS13"/>
      <sheetName val="5__MODIFICATORIA14"/>
      <sheetName val="CRA_MODI13"/>
      <sheetName val="Desmonte_y_Limpieza13"/>
      <sheetName val="Form5__Pág__113"/>
      <sheetName val="Form5__Pág__213"/>
      <sheetName val="UNITARIOS_GENERALES_xls13"/>
      <sheetName val="\Documents_and_Settings\Admin13"/>
      <sheetName val="\Cofinanciacion\FICHAS_Y_FORM13"/>
      <sheetName val="ESTADO_RED13"/>
      <sheetName val="GENERALIDADES_13"/>
      <sheetName val="Anexo_1313"/>
      <sheetName val="Datos_Generales13"/>
      <sheetName val="DATOS_GRAFICOS13"/>
      <sheetName val="7_1213"/>
      <sheetName val="\Users\user\Library\Mail_Downlo"/>
      <sheetName val="\A\Cofinanciacion\FICHAS_Y_FORM"/>
      <sheetName val="PRESUP__RESUMEN"/>
      <sheetName val="UNITARIOS%20GENERALES_xls"/>
      <sheetName val="ANALISIS_DE_PRECIOS_UNITARIOS"/>
      <sheetName val="Presupuesto_Total"/>
      <sheetName val="ANEXO_9_(MATERIAL)11"/>
      <sheetName val="UNITARIOS_GENERALES12"/>
      <sheetName val="FICHA_EBI_1_de_6_11"/>
      <sheetName val="Estruc__Tarif11"/>
      <sheetName val="MANO_DE_OBRA11"/>
      <sheetName val="1_111"/>
      <sheetName val="RECIBO_FINAL11"/>
      <sheetName val="BASE_DATOS11"/>
      <sheetName val="5__MODIFICATORIA12"/>
      <sheetName val="CRA_MODI11"/>
      <sheetName val="Desmonte_y_Limpieza11"/>
      <sheetName val="Form5__Pág__111"/>
      <sheetName val="Form5__Pág__211"/>
      <sheetName val="UNITARIOS_GENERALES_xls11"/>
      <sheetName val="\Documents_and_Settings\Admin11"/>
      <sheetName val="\Cofinanciacion\FICHAS_Y_FORM11"/>
      <sheetName val="ESTADO_RED11"/>
      <sheetName val="GENERALIDADES_11"/>
      <sheetName val="Anexo_1311"/>
      <sheetName val="Datos_Generales11"/>
      <sheetName val="DATOS_GRAFICOS11"/>
      <sheetName val="7_1211"/>
      <sheetName val="ANEXO_9_(MATERIAL)12"/>
      <sheetName val="UNITARIOS_GENERALES13"/>
      <sheetName val="FICHA_EBI_1_de_6_12"/>
      <sheetName val="Estruc__Tarif12"/>
      <sheetName val="MANO_DE_OBRA12"/>
      <sheetName val="1_112"/>
      <sheetName val="RECIBO_FINAL12"/>
      <sheetName val="BASE_DATOS12"/>
      <sheetName val="5__MODIFICATORIA13"/>
      <sheetName val="CRA_MODI12"/>
      <sheetName val="Desmonte_y_Limpieza12"/>
      <sheetName val="Form5__Pág__112"/>
      <sheetName val="Form5__Pág__212"/>
      <sheetName val="UNITARIOS_GENERALES_xls12"/>
      <sheetName val="\Documents_and_Settings\Admin12"/>
      <sheetName val="\Cofinanciacion\FICHAS_Y_FORM12"/>
      <sheetName val="ESTADO_RED12"/>
      <sheetName val="GENERALIDADES_12"/>
      <sheetName val="Anexo_1312"/>
      <sheetName val="Datos_Generales12"/>
      <sheetName val="DATOS_GRAFICOS12"/>
      <sheetName val="7_1212"/>
      <sheetName val="ANEXO_9_(MATERIAL)14"/>
      <sheetName val="UNITARIOS_GENERALES15"/>
      <sheetName val="FICHA_EBI_1_de_6_14"/>
      <sheetName val="Estruc__Tarif14"/>
      <sheetName val="MANO_DE_OBRA14"/>
      <sheetName val="1_114"/>
      <sheetName val="RECIBO_FINAL14"/>
      <sheetName val="BASE_DATOS14"/>
      <sheetName val="5__MODIFICATORIA15"/>
      <sheetName val="CRA_MODI14"/>
      <sheetName val="Desmonte_y_Limpieza14"/>
      <sheetName val="Form5__Pág__114"/>
      <sheetName val="Form5__Pág__214"/>
      <sheetName val="UNITARIOS_GENERALES_xls14"/>
      <sheetName val="\Documents_and_Settings\Admin14"/>
      <sheetName val="\Cofinanciacion\FICHAS_Y_FORM14"/>
      <sheetName val="ESTADO_RED14"/>
      <sheetName val="GENERALIDADES_14"/>
      <sheetName val="Anexo_1314"/>
      <sheetName val="Datos_Generales14"/>
      <sheetName val="DATOS_GRAFICOS14"/>
      <sheetName val="7_1214"/>
      <sheetName val="ANEXO_9_(MATERIAL)16"/>
      <sheetName val="UNITARIOS_GENERALES17"/>
      <sheetName val="FICHA_EBI_1_de_6_16"/>
      <sheetName val="Estruc__Tarif16"/>
      <sheetName val="MANO_DE_OBRA16"/>
      <sheetName val="1_116"/>
      <sheetName val="RECIBO_FINAL16"/>
      <sheetName val="BASE_DATOS16"/>
      <sheetName val="5__MODIFICATORIA17"/>
      <sheetName val="CRA_MODI16"/>
      <sheetName val="Desmonte_y_Limpieza16"/>
      <sheetName val="Form5__Pág__116"/>
      <sheetName val="Form5__Pág__216"/>
      <sheetName val="UNITARIOS_GENERALES_xls16"/>
      <sheetName val="\Documents_and_Settings\Admin16"/>
      <sheetName val="\Cofinanciacion\FICHAS_Y_FORM16"/>
      <sheetName val="ESTADO_RED16"/>
      <sheetName val="GENERALIDADES_16"/>
      <sheetName val="Anexo_1316"/>
      <sheetName val="Datos_Generales16"/>
      <sheetName val="DATOS_GRAFICOS16"/>
      <sheetName val="7_1216"/>
      <sheetName val="ANEXO_9_(MATERIAL)17"/>
      <sheetName val="UNITARIOS_GENERALES18"/>
      <sheetName val="FICHA_EBI_1_de_6_17"/>
      <sheetName val="Estruc__Tarif17"/>
      <sheetName val="MANO_DE_OBRA17"/>
      <sheetName val="1_117"/>
      <sheetName val="RECIBO_FINAL17"/>
      <sheetName val="BASE_DATOS17"/>
      <sheetName val="5__MODIFICATORIA18"/>
      <sheetName val="CRA_MODI17"/>
      <sheetName val="Desmonte_y_Limpieza17"/>
      <sheetName val="Form5__Pág__117"/>
      <sheetName val="Form5__Pág__217"/>
      <sheetName val="UNITARIOS_GENERALES_xls17"/>
      <sheetName val="\Documents_and_Settings\Admin17"/>
      <sheetName val="\Cofinanciacion\FICHAS_Y_FORM17"/>
      <sheetName val="ESTADO_RED17"/>
      <sheetName val="GENERALIDADES_17"/>
      <sheetName val="Anexo_1317"/>
      <sheetName val="Datos_Generales17"/>
      <sheetName val="DATOS_GRAFICOS17"/>
      <sheetName val="7_1217"/>
      <sheetName val="ANEXO_9_(MATERIAL)18"/>
      <sheetName val="UNITARIOS_GENERALES19"/>
      <sheetName val="FICHA_EBI_1_de_6_18"/>
      <sheetName val="Estruc__Tarif18"/>
      <sheetName val="MANO_DE_OBRA18"/>
      <sheetName val="1_118"/>
      <sheetName val="RECIBO_FINAL18"/>
      <sheetName val="BASE_DATOS18"/>
      <sheetName val="5__MODIFICATORIA19"/>
      <sheetName val="CRA_MODI18"/>
      <sheetName val="Desmonte_y_Limpieza18"/>
      <sheetName val="Form5__Pág__118"/>
      <sheetName val="Form5__Pág__218"/>
      <sheetName val="UNITARIOS_GENERALES_xls18"/>
      <sheetName val="\Documents_and_Settings\Admin18"/>
      <sheetName val="\Cofinanciacion\FICHAS_Y_FORM18"/>
      <sheetName val="ESTADO_RED18"/>
      <sheetName val="GENERALIDADES_18"/>
      <sheetName val="Anexo_1318"/>
      <sheetName val="Datos_Generales18"/>
      <sheetName val="DATOS_GRAFICOS18"/>
      <sheetName val="7_1218"/>
      <sheetName val="ANEXO_9_(MATERIAL)20"/>
      <sheetName val="UNITARIOS_GENERALES21"/>
      <sheetName val="FICHA_EBI_1_de_6_20"/>
      <sheetName val="Estruc__Tarif20"/>
      <sheetName val="MANO_DE_OBRA20"/>
      <sheetName val="1_120"/>
      <sheetName val="RECIBO_FINAL20"/>
      <sheetName val="BASE_DATOS20"/>
      <sheetName val="5__MODIFICATORIA21"/>
      <sheetName val="CRA_MODI20"/>
      <sheetName val="Desmonte_y_Limpieza20"/>
      <sheetName val="Form5__Pág__120"/>
      <sheetName val="Form5__Pág__220"/>
      <sheetName val="UNITARIOS_GENERALES_xls20"/>
      <sheetName val="\Documents_and_Settings\Admin20"/>
      <sheetName val="\Cofinanciacion\FICHAS_Y_FORM20"/>
      <sheetName val="ESTADO_RED20"/>
      <sheetName val="GENERALIDADES_20"/>
      <sheetName val="Anexo_1320"/>
      <sheetName val="Datos_Generales20"/>
      <sheetName val="DATOS_GRAFICOS20"/>
      <sheetName val="7_1220"/>
      <sheetName val="ANEXO_9_(MATERIAL)19"/>
      <sheetName val="UNITARIOS_GENERALES20"/>
      <sheetName val="FICHA_EBI_1_de_6_19"/>
      <sheetName val="Estruc__Tarif19"/>
      <sheetName val="MANO_DE_OBRA19"/>
      <sheetName val="1_119"/>
      <sheetName val="RECIBO_FINAL19"/>
      <sheetName val="BASE_DATOS19"/>
      <sheetName val="5__MODIFICATORIA20"/>
      <sheetName val="CRA_MODI19"/>
      <sheetName val="Desmonte_y_Limpieza19"/>
      <sheetName val="Form5__Pág__119"/>
      <sheetName val="Form5__Pág__219"/>
      <sheetName val="UNITARIOS_GENERALES_xls19"/>
      <sheetName val="\Documents_and_Settings\Admin19"/>
      <sheetName val="\Cofinanciacion\FICHAS_Y_FORM19"/>
      <sheetName val="ESTADO_RED19"/>
      <sheetName val="GENERALIDADES_19"/>
      <sheetName val="Anexo_1319"/>
      <sheetName val="Datos_Generales19"/>
      <sheetName val="DATOS_GRAFICOS19"/>
      <sheetName val="7_1219"/>
      <sheetName val="ACTA 1 INICIO"/>
      <sheetName val="Listas "/>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ow r="7">
          <cell r="A7" t="str">
            <v>ACCF</v>
          </cell>
        </row>
      </sheetData>
      <sheetData sheetId="27">
        <row r="9">
          <cell r="A9" t="str">
            <v>ANDA</v>
          </cell>
        </row>
      </sheetData>
      <sheetData sheetId="28">
        <row r="8">
          <cell r="C8">
            <v>0.8</v>
          </cell>
        </row>
      </sheetData>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row r="7">
          <cell r="A7" t="str">
            <v>ACCF</v>
          </cell>
        </row>
      </sheetData>
      <sheetData sheetId="61">
        <row r="9">
          <cell r="A9" t="str">
            <v>ANDA</v>
          </cell>
        </row>
      </sheetData>
      <sheetData sheetId="62">
        <row r="8">
          <cell r="C8">
            <v>0.8</v>
          </cell>
        </row>
      </sheetData>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 val="Design_(3)3"/>
      <sheetName val="AREAS_(2)3"/>
      <sheetName val="Base_de_Diseño3"/>
      <sheetName val="Seguimiento"/>
      <sheetName val="Resumen metas"/>
      <sheetName val="Brecha EPM"/>
      <sheetName val="FORMATO ACOM ALDO. FRENTE"/>
      <sheetName val="Equipos"/>
      <sheetName val="APU PVC"/>
    </sheetNames>
    <sheetDataSet>
      <sheetData sheetId="0" refreshError="1"/>
      <sheetData sheetId="1" refreshError="1"/>
      <sheetData sheetId="2" refreshError="1">
        <row r="24">
          <cell r="A24">
            <v>41</v>
          </cell>
          <cell r="B24" t="str">
            <v>C23</v>
          </cell>
          <cell r="C24" t="str">
            <v>C24</v>
          </cell>
          <cell r="G24">
            <v>0</v>
          </cell>
          <cell r="J24">
            <v>0</v>
          </cell>
          <cell r="K24">
            <v>0</v>
          </cell>
          <cell r="L24">
            <v>0</v>
          </cell>
          <cell r="M24">
            <v>0</v>
          </cell>
          <cell r="N24">
            <v>0</v>
          </cell>
          <cell r="O24">
            <v>0</v>
          </cell>
          <cell r="P24">
            <v>0</v>
          </cell>
          <cell r="Q24">
            <v>0.14000000000000001</v>
          </cell>
          <cell r="S24">
            <v>0.14000000000000001</v>
          </cell>
          <cell r="T24">
            <v>98</v>
          </cell>
          <cell r="U24">
            <v>55</v>
          </cell>
          <cell r="V24">
            <v>0.68799999999999994</v>
          </cell>
          <cell r="X24">
            <v>0</v>
          </cell>
          <cell r="Y24">
            <v>0</v>
          </cell>
          <cell r="AA24">
            <v>0</v>
          </cell>
          <cell r="AB24">
            <v>0</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v>0</v>
          </cell>
          <cell r="BB24">
            <v>1E-3</v>
          </cell>
          <cell r="BC24">
            <v>0</v>
          </cell>
          <cell r="BD24">
            <v>0</v>
          </cell>
          <cell r="BE24">
            <v>1E-3</v>
          </cell>
          <cell r="BF24">
            <v>0</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v>0</v>
          </cell>
          <cell r="J25">
            <v>0</v>
          </cell>
          <cell r="K25">
            <v>0</v>
          </cell>
          <cell r="L25">
            <v>0</v>
          </cell>
          <cell r="M25">
            <v>0</v>
          </cell>
          <cell r="N25">
            <v>0</v>
          </cell>
          <cell r="O25">
            <v>0</v>
          </cell>
          <cell r="P25">
            <v>0</v>
          </cell>
          <cell r="Q25">
            <v>0.06</v>
          </cell>
          <cell r="R25">
            <v>2.29</v>
          </cell>
          <cell r="S25">
            <v>2.4900000000000002</v>
          </cell>
          <cell r="T25">
            <v>98</v>
          </cell>
          <cell r="U25">
            <v>976</v>
          </cell>
          <cell r="V25">
            <v>0.68799999999999994</v>
          </cell>
          <cell r="X25">
            <v>0</v>
          </cell>
          <cell r="Y25">
            <v>0</v>
          </cell>
          <cell r="AA25">
            <v>0</v>
          </cell>
          <cell r="AB25">
            <v>0</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v>0</v>
          </cell>
          <cell r="BH25">
            <v>0</v>
          </cell>
          <cell r="BI25">
            <v>0</v>
          </cell>
          <cell r="BJ25">
            <v>0</v>
          </cell>
          <cell r="BK25">
            <v>0</v>
          </cell>
          <cell r="BL25">
            <v>0</v>
          </cell>
          <cell r="BM25">
            <v>0</v>
          </cell>
          <cell r="BN25">
            <v>0.15</v>
          </cell>
          <cell r="BO25">
            <v>700.43299999999988</v>
          </cell>
          <cell r="BP25">
            <v>697.77299999999991</v>
          </cell>
          <cell r="BQ25">
            <v>700.63299999999992</v>
          </cell>
          <cell r="BR25">
            <v>697.97299999999996</v>
          </cell>
          <cell r="BS25">
            <v>701.923</v>
          </cell>
          <cell r="BT25">
            <v>699.173</v>
          </cell>
          <cell r="BU25">
            <v>0</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v>0</v>
          </cell>
          <cell r="J26">
            <v>0</v>
          </cell>
          <cell r="K26">
            <v>0</v>
          </cell>
          <cell r="L26">
            <v>0</v>
          </cell>
          <cell r="M26">
            <v>0</v>
          </cell>
          <cell r="N26">
            <v>0</v>
          </cell>
          <cell r="O26">
            <v>0</v>
          </cell>
          <cell r="P26">
            <v>0</v>
          </cell>
          <cell r="S26">
            <v>2.4900000000000002</v>
          </cell>
          <cell r="T26">
            <v>98</v>
          </cell>
          <cell r="U26">
            <v>976</v>
          </cell>
          <cell r="V26">
            <v>0.68799999999999994</v>
          </cell>
          <cell r="X26">
            <v>0</v>
          </cell>
          <cell r="Y26">
            <v>0</v>
          </cell>
          <cell r="AA26">
            <v>0</v>
          </cell>
          <cell r="AB26">
            <v>0</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v>0</v>
          </cell>
          <cell r="BH26">
            <v>0</v>
          </cell>
          <cell r="BI26">
            <v>0</v>
          </cell>
          <cell r="BJ26">
            <v>0</v>
          </cell>
          <cell r="BK26">
            <v>0</v>
          </cell>
          <cell r="BL26">
            <v>0</v>
          </cell>
          <cell r="BM26">
            <v>0</v>
          </cell>
          <cell r="BN26">
            <v>0.03</v>
          </cell>
          <cell r="BO26">
            <v>697.75299999999993</v>
          </cell>
          <cell r="BP26">
            <v>692.27299999999991</v>
          </cell>
          <cell r="BQ26">
            <v>697.95299999999997</v>
          </cell>
          <cell r="BR26">
            <v>692.47299999999996</v>
          </cell>
          <cell r="BS26">
            <v>699.173</v>
          </cell>
          <cell r="BT26">
            <v>693.673</v>
          </cell>
          <cell r="BU26">
            <v>0</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v>0</v>
          </cell>
          <cell r="J27">
            <v>0</v>
          </cell>
          <cell r="K27">
            <v>0</v>
          </cell>
          <cell r="L27">
            <v>0</v>
          </cell>
          <cell r="M27">
            <v>0</v>
          </cell>
          <cell r="N27">
            <v>0</v>
          </cell>
          <cell r="O27">
            <v>0</v>
          </cell>
          <cell r="P27">
            <v>0</v>
          </cell>
          <cell r="R27">
            <v>1.82</v>
          </cell>
          <cell r="S27">
            <v>4.3100000000000005</v>
          </cell>
          <cell r="T27">
            <v>98</v>
          </cell>
          <cell r="U27">
            <v>1689</v>
          </cell>
          <cell r="V27">
            <v>0.68799999999999994</v>
          </cell>
          <cell r="X27">
            <v>0</v>
          </cell>
          <cell r="Y27">
            <v>0</v>
          </cell>
          <cell r="AA27">
            <v>0</v>
          </cell>
          <cell r="AB27">
            <v>0</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v>0</v>
          </cell>
          <cell r="BH27">
            <v>0</v>
          </cell>
          <cell r="BI27">
            <v>0</v>
          </cell>
          <cell r="BJ27">
            <v>0</v>
          </cell>
          <cell r="BK27">
            <v>0</v>
          </cell>
          <cell r="BL27">
            <v>0</v>
          </cell>
          <cell r="BM27">
            <v>0</v>
          </cell>
          <cell r="BN27">
            <v>0.02</v>
          </cell>
          <cell r="BO27">
            <v>692.25299999999993</v>
          </cell>
          <cell r="BP27">
            <v>691.35299999999995</v>
          </cell>
          <cell r="BQ27">
            <v>692.45299999999997</v>
          </cell>
          <cell r="BR27">
            <v>691.553</v>
          </cell>
          <cell r="BS27">
            <v>693.673</v>
          </cell>
          <cell r="BT27">
            <v>692.75300000000016</v>
          </cell>
          <cell r="BU27">
            <v>0</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v>0</v>
          </cell>
          <cell r="J28">
            <v>0</v>
          </cell>
          <cell r="K28">
            <v>0</v>
          </cell>
          <cell r="L28">
            <v>0</v>
          </cell>
          <cell r="M28">
            <v>0</v>
          </cell>
          <cell r="N28">
            <v>0</v>
          </cell>
          <cell r="O28">
            <v>0</v>
          </cell>
          <cell r="P28">
            <v>0</v>
          </cell>
          <cell r="S28">
            <v>4.3100000000000005</v>
          </cell>
          <cell r="T28">
            <v>98</v>
          </cell>
          <cell r="U28">
            <v>1689</v>
          </cell>
          <cell r="V28">
            <v>0.68799999999999994</v>
          </cell>
          <cell r="X28">
            <v>0</v>
          </cell>
          <cell r="Y28">
            <v>0</v>
          </cell>
          <cell r="AA28">
            <v>0</v>
          </cell>
          <cell r="AB28">
            <v>0</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v>0</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v>0</v>
          </cell>
          <cell r="J29">
            <v>0</v>
          </cell>
          <cell r="K29">
            <v>0</v>
          </cell>
          <cell r="L29">
            <v>0</v>
          </cell>
          <cell r="M29">
            <v>0</v>
          </cell>
          <cell r="N29">
            <v>0</v>
          </cell>
          <cell r="O29">
            <v>0</v>
          </cell>
          <cell r="P29">
            <v>0</v>
          </cell>
          <cell r="S29">
            <v>4.3100000000000005</v>
          </cell>
          <cell r="T29">
            <v>98</v>
          </cell>
          <cell r="U29">
            <v>1689</v>
          </cell>
          <cell r="V29">
            <v>0.68799999999999994</v>
          </cell>
          <cell r="X29">
            <v>0</v>
          </cell>
          <cell r="Y29">
            <v>0</v>
          </cell>
          <cell r="AA29">
            <v>0</v>
          </cell>
          <cell r="AB29">
            <v>0</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v>0</v>
          </cell>
          <cell r="BH29">
            <v>0</v>
          </cell>
          <cell r="BI29">
            <v>0</v>
          </cell>
          <cell r="BJ29">
            <v>0</v>
          </cell>
          <cell r="BK29">
            <v>0</v>
          </cell>
          <cell r="BL29">
            <v>0</v>
          </cell>
          <cell r="BM29">
            <v>0</v>
          </cell>
          <cell r="BN29">
            <v>0.11</v>
          </cell>
          <cell r="BO29">
            <v>687.76299999999992</v>
          </cell>
          <cell r="BP29">
            <v>686.9129999999999</v>
          </cell>
          <cell r="BQ29">
            <v>687.96299999999997</v>
          </cell>
          <cell r="BR29">
            <v>687.11299999999994</v>
          </cell>
          <cell r="BS29">
            <v>689.22299999999996</v>
          </cell>
          <cell r="BT29">
            <v>688.11300000000006</v>
          </cell>
          <cell r="BU29">
            <v>0</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v>0</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v>0</v>
          </cell>
          <cell r="AA30">
            <v>0</v>
          </cell>
          <cell r="AB30">
            <v>0</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v>0</v>
          </cell>
          <cell r="AP30">
            <v>0</v>
          </cell>
          <cell r="AQ30">
            <v>0</v>
          </cell>
          <cell r="AR30">
            <v>0</v>
          </cell>
          <cell r="AS30">
            <v>0</v>
          </cell>
          <cell r="AT30">
            <v>0</v>
          </cell>
          <cell r="AU30">
            <v>0</v>
          </cell>
          <cell r="AV30">
            <v>1.1671964236528531</v>
          </cell>
          <cell r="AW30">
            <v>185.63457031085673</v>
          </cell>
          <cell r="AX30">
            <v>0</v>
          </cell>
          <cell r="AY30">
            <v>120.48880343979978</v>
          </cell>
          <cell r="AZ30" t="str">
            <v>46°26'13''</v>
          </cell>
          <cell r="BA30">
            <v>3.1081370028379447</v>
          </cell>
          <cell r="BB30">
            <v>0</v>
          </cell>
          <cell r="BC30">
            <v>0</v>
          </cell>
          <cell r="BD30">
            <v>0</v>
          </cell>
          <cell r="BE30">
            <v>0</v>
          </cell>
          <cell r="BF30">
            <v>0</v>
          </cell>
          <cell r="BG30">
            <v>0.83695201556002952</v>
          </cell>
          <cell r="BH30">
            <v>2.6666666666666665</v>
          </cell>
          <cell r="BI30">
            <v>1.2</v>
          </cell>
          <cell r="BJ30">
            <v>0</v>
          </cell>
          <cell r="BK30">
            <v>0</v>
          </cell>
          <cell r="BL30">
            <v>0</v>
          </cell>
          <cell r="BM30">
            <v>1.1004840207873858</v>
          </cell>
          <cell r="BN30">
            <v>0</v>
          </cell>
          <cell r="BO30">
            <v>686.87299999999993</v>
          </cell>
          <cell r="BP30">
            <v>686.51299999999992</v>
          </cell>
          <cell r="BQ30">
            <v>687.32299999999998</v>
          </cell>
          <cell r="BR30">
            <v>686.96299999999997</v>
          </cell>
          <cell r="BS30">
            <v>688.11300000000006</v>
          </cell>
          <cell r="BT30">
            <v>689.41300000000001</v>
          </cell>
          <cell r="BU30">
            <v>0</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v>0</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v>0</v>
          </cell>
          <cell r="AA31">
            <v>0</v>
          </cell>
          <cell r="AB31">
            <v>0</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v>0</v>
          </cell>
          <cell r="AP31">
            <v>0</v>
          </cell>
          <cell r="AQ31">
            <v>0</v>
          </cell>
          <cell r="AR31">
            <v>0</v>
          </cell>
          <cell r="AS31">
            <v>0</v>
          </cell>
          <cell r="AT31">
            <v>0</v>
          </cell>
          <cell r="AU31">
            <v>0</v>
          </cell>
          <cell r="AV31">
            <v>1.1671964236528531</v>
          </cell>
          <cell r="AW31">
            <v>185.63457031085673</v>
          </cell>
          <cell r="AX31">
            <v>0</v>
          </cell>
          <cell r="AY31">
            <v>171.69793098169856</v>
          </cell>
          <cell r="AZ31" t="str">
            <v>51°12'33''</v>
          </cell>
          <cell r="BA31">
            <v>2.7823125836732552</v>
          </cell>
          <cell r="BB31">
            <v>0</v>
          </cell>
          <cell r="BC31">
            <v>0</v>
          </cell>
          <cell r="BD31">
            <v>0</v>
          </cell>
          <cell r="BE31">
            <v>0</v>
          </cell>
          <cell r="BF31">
            <v>0</v>
          </cell>
          <cell r="BG31">
            <v>0.83697043360582635</v>
          </cell>
          <cell r="BH31">
            <v>2.6666666666666665</v>
          </cell>
          <cell r="BI31">
            <v>1.2</v>
          </cell>
          <cell r="BJ31">
            <v>0</v>
          </cell>
          <cell r="BK31">
            <v>0</v>
          </cell>
          <cell r="BL31">
            <v>0</v>
          </cell>
          <cell r="BM31">
            <v>1.1005158192416571</v>
          </cell>
          <cell r="BN31">
            <v>0</v>
          </cell>
          <cell r="BO31">
            <v>686.51299999999992</v>
          </cell>
          <cell r="BP31">
            <v>686.47299999999996</v>
          </cell>
          <cell r="BQ31">
            <v>686.96299999999997</v>
          </cell>
          <cell r="BR31">
            <v>686.923</v>
          </cell>
          <cell r="BS31">
            <v>689.41300000000001</v>
          </cell>
          <cell r="BT31">
            <v>689.03300000000013</v>
          </cell>
          <cell r="BU31">
            <v>0</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v>0</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v>0</v>
          </cell>
          <cell r="AA32">
            <v>0</v>
          </cell>
          <cell r="AB32">
            <v>0</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v>0</v>
          </cell>
          <cell r="AP32">
            <v>0</v>
          </cell>
          <cell r="AQ32">
            <v>0</v>
          </cell>
          <cell r="AR32">
            <v>0</v>
          </cell>
          <cell r="AS32">
            <v>0</v>
          </cell>
          <cell r="AT32">
            <v>0</v>
          </cell>
          <cell r="AU32">
            <v>0</v>
          </cell>
          <cell r="AV32">
            <v>10.554935394568046</v>
          </cell>
          <cell r="AW32">
            <v>1678.6899419186741</v>
          </cell>
          <cell r="AX32">
            <v>0</v>
          </cell>
          <cell r="AY32">
            <v>150.5004077340291</v>
          </cell>
          <cell r="AZ32" t="str">
            <v>21°11'51''</v>
          </cell>
          <cell r="BA32">
            <v>7.1254554098055687</v>
          </cell>
          <cell r="BB32">
            <v>0</v>
          </cell>
          <cell r="BC32">
            <v>0</v>
          </cell>
          <cell r="BD32">
            <v>0</v>
          </cell>
          <cell r="BE32">
            <v>0</v>
          </cell>
          <cell r="BF32">
            <v>0</v>
          </cell>
          <cell r="BG32">
            <v>0</v>
          </cell>
          <cell r="BH32">
            <v>0</v>
          </cell>
          <cell r="BI32">
            <v>0</v>
          </cell>
          <cell r="BJ32">
            <v>0</v>
          </cell>
          <cell r="BK32">
            <v>0</v>
          </cell>
          <cell r="BL32">
            <v>0</v>
          </cell>
          <cell r="BM32">
            <v>0</v>
          </cell>
          <cell r="BN32">
            <v>0.1</v>
          </cell>
          <cell r="BO32">
            <v>686.37299999999993</v>
          </cell>
          <cell r="BP32">
            <v>684.2829999999999</v>
          </cell>
          <cell r="BQ32">
            <v>686.82299999999998</v>
          </cell>
          <cell r="BR32">
            <v>684.73299999999995</v>
          </cell>
          <cell r="BS32">
            <v>689.03300000000013</v>
          </cell>
          <cell r="BT32">
            <v>684.62300000000005</v>
          </cell>
          <cell r="BU32">
            <v>0</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v>0</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v>0</v>
          </cell>
          <cell r="AA33">
            <v>0</v>
          </cell>
          <cell r="AB33">
            <v>0</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v>0</v>
          </cell>
          <cell r="AP33">
            <v>0</v>
          </cell>
          <cell r="AQ33">
            <v>0</v>
          </cell>
          <cell r="AR33">
            <v>0</v>
          </cell>
          <cell r="AS33">
            <v>0</v>
          </cell>
          <cell r="AT33">
            <v>0</v>
          </cell>
          <cell r="AU33">
            <v>0</v>
          </cell>
          <cell r="AV33">
            <v>8.5185595128479807</v>
          </cell>
          <cell r="AW33">
            <v>1354.8183517269902</v>
          </cell>
          <cell r="AX33">
            <v>0</v>
          </cell>
          <cell r="AY33">
            <v>150.4994376613574</v>
          </cell>
          <cell r="AZ33" t="str">
            <v>00°00'00''</v>
          </cell>
          <cell r="BA33">
            <v>1000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683.88299999999992</v>
          </cell>
          <cell r="BP33">
            <v>682.83299999999997</v>
          </cell>
          <cell r="BQ33">
            <v>684.33299999999997</v>
          </cell>
          <cell r="BR33">
            <v>683.28300000000002</v>
          </cell>
          <cell r="BS33">
            <v>684.62300000000005</v>
          </cell>
          <cell r="BT33">
            <v>683.44299999999998</v>
          </cell>
          <cell r="BU33">
            <v>0</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v>0</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v>0</v>
          </cell>
          <cell r="AA34">
            <v>0</v>
          </cell>
          <cell r="AB34">
            <v>0</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v>0</v>
          </cell>
          <cell r="AP34">
            <v>0</v>
          </cell>
          <cell r="AQ34">
            <v>0</v>
          </cell>
          <cell r="AR34">
            <v>0</v>
          </cell>
          <cell r="AS34">
            <v>0</v>
          </cell>
          <cell r="AT34">
            <v>0</v>
          </cell>
          <cell r="AU34">
            <v>0</v>
          </cell>
          <cell r="AV34">
            <v>1.3129305471944275</v>
          </cell>
          <cell r="AW34">
            <v>208.81258118806932</v>
          </cell>
          <cell r="AX34">
            <v>0</v>
          </cell>
          <cell r="AY34">
            <v>208.24170826422633</v>
          </cell>
          <cell r="AZ34" t="str">
            <v>57°44'32''</v>
          </cell>
          <cell r="BA34">
            <v>2.4182077430262381</v>
          </cell>
          <cell r="BB34">
            <v>0</v>
          </cell>
          <cell r="BC34">
            <v>0</v>
          </cell>
          <cell r="BD34">
            <v>0</v>
          </cell>
          <cell r="BE34">
            <v>0</v>
          </cell>
          <cell r="BF34">
            <v>0</v>
          </cell>
          <cell r="BG34">
            <v>0.87273757721530154</v>
          </cell>
          <cell r="BH34">
            <v>2.6666666666666665</v>
          </cell>
          <cell r="BI34">
            <v>1.2</v>
          </cell>
          <cell r="BJ34">
            <v>0</v>
          </cell>
          <cell r="BK34">
            <v>0</v>
          </cell>
          <cell r="BL34">
            <v>0</v>
          </cell>
          <cell r="BM34">
            <v>1.1635873442743006</v>
          </cell>
          <cell r="BN34">
            <v>0</v>
          </cell>
          <cell r="BO34">
            <v>683.00299999999993</v>
          </cell>
          <cell r="BP34">
            <v>682.60299999999995</v>
          </cell>
          <cell r="BQ34">
            <v>683.45299999999997</v>
          </cell>
          <cell r="BR34">
            <v>683.053</v>
          </cell>
          <cell r="BS34">
            <v>683.44299999999998</v>
          </cell>
          <cell r="BT34">
            <v>684.57300000000009</v>
          </cell>
          <cell r="BU34">
            <v>0</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v>0</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v>0</v>
          </cell>
          <cell r="AA35">
            <v>0</v>
          </cell>
          <cell r="AB35">
            <v>0</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v>0</v>
          </cell>
          <cell r="AP35">
            <v>0</v>
          </cell>
          <cell r="AQ35">
            <v>0</v>
          </cell>
          <cell r="AR35">
            <v>0</v>
          </cell>
          <cell r="AS35">
            <v>0</v>
          </cell>
          <cell r="AT35">
            <v>0</v>
          </cell>
          <cell r="AU35">
            <v>0</v>
          </cell>
          <cell r="AV35">
            <v>9.2051959495256561</v>
          </cell>
          <cell r="AW35">
            <v>3542.5745563108298</v>
          </cell>
          <cell r="AX35">
            <v>0</v>
          </cell>
          <cell r="AY35">
            <v>114.73554446443033</v>
          </cell>
          <cell r="AZ35" t="str">
            <v>93°30'22''</v>
          </cell>
          <cell r="BA35">
            <v>1.0077907318737453</v>
          </cell>
          <cell r="BB35">
            <v>0</v>
          </cell>
          <cell r="BC35">
            <v>0</v>
          </cell>
          <cell r="BD35">
            <v>0</v>
          </cell>
          <cell r="BE35">
            <v>0</v>
          </cell>
          <cell r="BF35">
            <v>0</v>
          </cell>
          <cell r="BG35">
            <v>0.9343476434955017</v>
          </cell>
          <cell r="BH35">
            <v>2.1428571428571428</v>
          </cell>
          <cell r="BI35">
            <v>1.2</v>
          </cell>
          <cell r="BJ35">
            <v>0</v>
          </cell>
          <cell r="BK35">
            <v>0</v>
          </cell>
          <cell r="BL35">
            <v>0</v>
          </cell>
          <cell r="BM35">
            <v>1.9886500545321404</v>
          </cell>
          <cell r="BN35">
            <v>0</v>
          </cell>
          <cell r="BO35">
            <v>683.40299999999991</v>
          </cell>
          <cell r="BP35">
            <v>680.59299999999996</v>
          </cell>
          <cell r="BQ35">
            <v>684.10299999999995</v>
          </cell>
          <cell r="BR35">
            <v>681.29300000000001</v>
          </cell>
          <cell r="BS35">
            <v>684.57300000000009</v>
          </cell>
          <cell r="BT35">
            <v>679.55300000000011</v>
          </cell>
          <cell r="BU35">
            <v>0</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v>0</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v>0</v>
          </cell>
          <cell r="AA36">
            <v>0</v>
          </cell>
          <cell r="AB36">
            <v>0</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v>0</v>
          </cell>
          <cell r="AP36">
            <v>0</v>
          </cell>
          <cell r="AQ36">
            <v>0</v>
          </cell>
          <cell r="AR36">
            <v>0</v>
          </cell>
          <cell r="AS36">
            <v>0</v>
          </cell>
          <cell r="AT36">
            <v>0</v>
          </cell>
          <cell r="AU36">
            <v>0</v>
          </cell>
          <cell r="AV36">
            <v>10.915187647171557</v>
          </cell>
          <cell r="AW36">
            <v>4200.6564823012577</v>
          </cell>
          <cell r="AX36">
            <v>0</v>
          </cell>
          <cell r="AY36">
            <v>114.73715898942989</v>
          </cell>
          <cell r="AZ36" t="str">
            <v>00°00'00''</v>
          </cell>
          <cell r="BA36">
            <v>1000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680.59299999999996</v>
          </cell>
          <cell r="BP36">
            <v>676.18299999999999</v>
          </cell>
          <cell r="BQ36">
            <v>681.29300000000001</v>
          </cell>
          <cell r="BR36">
            <v>676.88300000000004</v>
          </cell>
          <cell r="BS36">
            <v>679.55300000000011</v>
          </cell>
          <cell r="BT36">
            <v>674.35300000000007</v>
          </cell>
          <cell r="BU36">
            <v>0</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v>0</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v>0</v>
          </cell>
          <cell r="AA37">
            <v>0</v>
          </cell>
          <cell r="AB37">
            <v>0</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v>0</v>
          </cell>
          <cell r="AP37">
            <v>0</v>
          </cell>
          <cell r="AQ37">
            <v>0</v>
          </cell>
          <cell r="AR37">
            <v>0</v>
          </cell>
          <cell r="AS37">
            <v>0</v>
          </cell>
          <cell r="AT37">
            <v>0</v>
          </cell>
          <cell r="AU37">
            <v>0</v>
          </cell>
          <cell r="AV37">
            <v>6.630265807271055</v>
          </cell>
          <cell r="AW37">
            <v>1874.6634916323314</v>
          </cell>
          <cell r="AX37">
            <v>0</v>
          </cell>
          <cell r="AY37">
            <v>99.698075365859424</v>
          </cell>
          <cell r="AZ37" t="str">
            <v>15°02'21''</v>
          </cell>
          <cell r="BA37">
            <v>9.4697332935740395</v>
          </cell>
          <cell r="BB37">
            <v>0</v>
          </cell>
          <cell r="BC37">
            <v>0</v>
          </cell>
          <cell r="BD37">
            <v>0</v>
          </cell>
          <cell r="BE37">
            <v>0</v>
          </cell>
          <cell r="BF37">
            <v>0</v>
          </cell>
          <cell r="BG37">
            <v>0</v>
          </cell>
          <cell r="BH37">
            <v>0</v>
          </cell>
          <cell r="BI37">
            <v>0</v>
          </cell>
          <cell r="BJ37">
            <v>0</v>
          </cell>
          <cell r="BK37">
            <v>0</v>
          </cell>
          <cell r="BL37">
            <v>0</v>
          </cell>
          <cell r="BM37">
            <v>0</v>
          </cell>
          <cell r="BN37">
            <v>0</v>
          </cell>
          <cell r="BO37">
            <v>676.18299999999999</v>
          </cell>
          <cell r="BP37">
            <v>674.65300000000002</v>
          </cell>
          <cell r="BQ37">
            <v>676.78300000000002</v>
          </cell>
          <cell r="BR37">
            <v>675.25300000000004</v>
          </cell>
          <cell r="BS37">
            <v>674.35300000000007</v>
          </cell>
          <cell r="BT37">
            <v>672.02300000000014</v>
          </cell>
          <cell r="BU37">
            <v>0</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J38">
            <v>1.74</v>
          </cell>
          <cell r="AK38">
            <v>12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674.87300000000005</v>
          </cell>
          <cell r="BP38">
            <v>0</v>
          </cell>
          <cell r="BQ38">
            <v>674.87300000000005</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v>0</v>
          </cell>
          <cell r="G39">
            <v>0</v>
          </cell>
          <cell r="J39">
            <v>0</v>
          </cell>
          <cell r="K39">
            <v>0</v>
          </cell>
          <cell r="L39">
            <v>0</v>
          </cell>
          <cell r="M39">
            <v>0</v>
          </cell>
          <cell r="N39">
            <v>0</v>
          </cell>
          <cell r="O39">
            <v>0</v>
          </cell>
          <cell r="P39">
            <v>0</v>
          </cell>
          <cell r="S39">
            <v>0</v>
          </cell>
          <cell r="U39">
            <v>0</v>
          </cell>
          <cell r="X39">
            <v>0</v>
          </cell>
          <cell r="Y39">
            <v>0</v>
          </cell>
          <cell r="AA39">
            <v>0</v>
          </cell>
          <cell r="AB39">
            <v>0</v>
          </cell>
          <cell r="AC39">
            <v>0</v>
          </cell>
          <cell r="AD39">
            <v>0</v>
          </cell>
          <cell r="AE39">
            <v>0</v>
          </cell>
          <cell r="AF39">
            <v>0</v>
          </cell>
          <cell r="AG39">
            <v>0</v>
          </cell>
          <cell r="AH39">
            <v>0</v>
          </cell>
          <cell r="AI39">
            <v>0</v>
          </cell>
          <cell r="AJ39">
            <v>22.27</v>
          </cell>
          <cell r="AK39">
            <v>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v>0</v>
          </cell>
          <cell r="F40">
            <v>0</v>
          </cell>
          <cell r="G40">
            <v>0</v>
          </cell>
          <cell r="J40">
            <v>0</v>
          </cell>
          <cell r="K40">
            <v>0</v>
          </cell>
          <cell r="L40">
            <v>0</v>
          </cell>
          <cell r="M40">
            <v>0</v>
          </cell>
          <cell r="N40">
            <v>0</v>
          </cell>
          <cell r="O40">
            <v>0</v>
          </cell>
          <cell r="P40">
            <v>0</v>
          </cell>
          <cell r="S40">
            <v>0</v>
          </cell>
          <cell r="U40">
            <v>0</v>
          </cell>
          <cell r="X40">
            <v>0</v>
          </cell>
          <cell r="Y40">
            <v>0</v>
          </cell>
          <cell r="AA40">
            <v>0</v>
          </cell>
          <cell r="AB40">
            <v>0</v>
          </cell>
          <cell r="AC40">
            <v>0</v>
          </cell>
          <cell r="AD40">
            <v>0</v>
          </cell>
          <cell r="AE40">
            <v>0</v>
          </cell>
          <cell r="AF40">
            <v>0</v>
          </cell>
          <cell r="AG40">
            <v>0</v>
          </cell>
          <cell r="AH40">
            <v>0</v>
          </cell>
          <cell r="AI40">
            <v>0</v>
          </cell>
          <cell r="AJ40">
            <v>22.35</v>
          </cell>
          <cell r="AK40">
            <v>8</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v>0</v>
          </cell>
          <cell r="J41">
            <v>0</v>
          </cell>
          <cell r="K41">
            <v>0</v>
          </cell>
          <cell r="L41">
            <v>0</v>
          </cell>
          <cell r="M41">
            <v>0</v>
          </cell>
          <cell r="N41">
            <v>0</v>
          </cell>
          <cell r="O41">
            <v>0</v>
          </cell>
          <cell r="P41">
            <v>0</v>
          </cell>
          <cell r="Q41">
            <v>0.4</v>
          </cell>
          <cell r="S41">
            <v>0.4</v>
          </cell>
          <cell r="T41">
            <v>98</v>
          </cell>
          <cell r="U41">
            <v>157</v>
          </cell>
          <cell r="V41">
            <v>0.68799999999999994</v>
          </cell>
          <cell r="X41">
            <v>0</v>
          </cell>
          <cell r="Y41">
            <v>0</v>
          </cell>
          <cell r="AA41">
            <v>0</v>
          </cell>
          <cell r="AB41">
            <v>0</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v>0</v>
          </cell>
          <cell r="BB41">
            <v>1E-3</v>
          </cell>
          <cell r="BC41">
            <v>0</v>
          </cell>
          <cell r="BD41">
            <v>0</v>
          </cell>
          <cell r="BE41">
            <v>1E-3</v>
          </cell>
          <cell r="BF41">
            <v>0</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v>0</v>
          </cell>
          <cell r="J42">
            <v>0</v>
          </cell>
          <cell r="K42">
            <v>0</v>
          </cell>
          <cell r="L42">
            <v>0</v>
          </cell>
          <cell r="M42">
            <v>0</v>
          </cell>
          <cell r="N42">
            <v>0</v>
          </cell>
          <cell r="O42">
            <v>0</v>
          </cell>
          <cell r="P42">
            <v>0</v>
          </cell>
          <cell r="S42">
            <v>0.4</v>
          </cell>
          <cell r="T42">
            <v>98</v>
          </cell>
          <cell r="U42">
            <v>157</v>
          </cell>
          <cell r="V42">
            <v>0.68799999999999994</v>
          </cell>
          <cell r="X42">
            <v>0</v>
          </cell>
          <cell r="Y42">
            <v>0</v>
          </cell>
          <cell r="AA42">
            <v>0</v>
          </cell>
          <cell r="AB42">
            <v>0</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v>0</v>
          </cell>
          <cell r="BH42">
            <v>0</v>
          </cell>
          <cell r="BI42">
            <v>0</v>
          </cell>
          <cell r="BJ42">
            <v>0</v>
          </cell>
          <cell r="BK42">
            <v>0</v>
          </cell>
          <cell r="BL42">
            <v>0</v>
          </cell>
          <cell r="BM42">
            <v>0</v>
          </cell>
          <cell r="BN42">
            <v>0.03</v>
          </cell>
          <cell r="BO42">
            <v>698.82299999999987</v>
          </cell>
          <cell r="BP42">
            <v>695.51299999999992</v>
          </cell>
          <cell r="BQ42">
            <v>699.02299999999991</v>
          </cell>
          <cell r="BR42">
            <v>695.71299999999997</v>
          </cell>
          <cell r="BS42">
            <v>699.85300000000007</v>
          </cell>
          <cell r="BT42">
            <v>696.53300000000013</v>
          </cell>
          <cell r="BU42">
            <v>0</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v>0</v>
          </cell>
          <cell r="J43">
            <v>0</v>
          </cell>
          <cell r="K43">
            <v>0</v>
          </cell>
          <cell r="L43">
            <v>0</v>
          </cell>
          <cell r="M43">
            <v>0</v>
          </cell>
          <cell r="N43">
            <v>0</v>
          </cell>
          <cell r="O43">
            <v>0</v>
          </cell>
          <cell r="P43">
            <v>0</v>
          </cell>
          <cell r="S43">
            <v>0.4</v>
          </cell>
          <cell r="T43">
            <v>98</v>
          </cell>
          <cell r="U43">
            <v>157</v>
          </cell>
          <cell r="V43">
            <v>0.68799999999999994</v>
          </cell>
          <cell r="X43">
            <v>0</v>
          </cell>
          <cell r="Y43">
            <v>0</v>
          </cell>
          <cell r="AA43">
            <v>0</v>
          </cell>
          <cell r="AB43">
            <v>0</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v>0</v>
          </cell>
          <cell r="BH43">
            <v>0</v>
          </cell>
          <cell r="BI43">
            <v>0</v>
          </cell>
          <cell r="BJ43">
            <v>0</v>
          </cell>
          <cell r="BK43">
            <v>0</v>
          </cell>
          <cell r="BL43">
            <v>0</v>
          </cell>
          <cell r="BM43">
            <v>0</v>
          </cell>
          <cell r="BN43">
            <v>0.01</v>
          </cell>
          <cell r="BO43">
            <v>695.50299999999993</v>
          </cell>
          <cell r="BP43">
            <v>692.20299999999997</v>
          </cell>
          <cell r="BQ43">
            <v>695.70299999999997</v>
          </cell>
          <cell r="BR43">
            <v>692.40300000000002</v>
          </cell>
          <cell r="BS43">
            <v>696.53300000000013</v>
          </cell>
          <cell r="BT43">
            <v>693.23299999999995</v>
          </cell>
          <cell r="BU43">
            <v>0</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v>0</v>
          </cell>
          <cell r="J44">
            <v>0</v>
          </cell>
          <cell r="K44">
            <v>0</v>
          </cell>
          <cell r="L44">
            <v>0</v>
          </cell>
          <cell r="M44">
            <v>0</v>
          </cell>
          <cell r="N44">
            <v>0</v>
          </cell>
          <cell r="O44">
            <v>0</v>
          </cell>
          <cell r="P44">
            <v>0</v>
          </cell>
          <cell r="S44">
            <v>0.4</v>
          </cell>
          <cell r="T44">
            <v>98</v>
          </cell>
          <cell r="U44">
            <v>157</v>
          </cell>
          <cell r="V44">
            <v>0.68799999999999994</v>
          </cell>
          <cell r="X44">
            <v>0</v>
          </cell>
          <cell r="Y44">
            <v>0</v>
          </cell>
          <cell r="AA44">
            <v>0</v>
          </cell>
          <cell r="AB44">
            <v>0</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v>0</v>
          </cell>
          <cell r="BH44">
            <v>0</v>
          </cell>
          <cell r="BI44">
            <v>0</v>
          </cell>
          <cell r="BJ44">
            <v>0</v>
          </cell>
          <cell r="BK44">
            <v>0</v>
          </cell>
          <cell r="BL44">
            <v>0</v>
          </cell>
          <cell r="BM44">
            <v>0</v>
          </cell>
          <cell r="BN44">
            <v>0.01</v>
          </cell>
          <cell r="BO44">
            <v>692.19299999999998</v>
          </cell>
          <cell r="BP44">
            <v>691.69299999999998</v>
          </cell>
          <cell r="BQ44">
            <v>692.39300000000003</v>
          </cell>
          <cell r="BR44">
            <v>691.89300000000003</v>
          </cell>
          <cell r="BS44">
            <v>693.23299999999995</v>
          </cell>
          <cell r="BT44">
            <v>692.71299999999997</v>
          </cell>
          <cell r="BU44">
            <v>0</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v>0</v>
          </cell>
          <cell r="J45">
            <v>0</v>
          </cell>
          <cell r="K45">
            <v>0</v>
          </cell>
          <cell r="L45">
            <v>0</v>
          </cell>
          <cell r="M45">
            <v>0</v>
          </cell>
          <cell r="N45">
            <v>0</v>
          </cell>
          <cell r="O45">
            <v>0</v>
          </cell>
          <cell r="P45">
            <v>0</v>
          </cell>
          <cell r="Q45">
            <v>0.37</v>
          </cell>
          <cell r="S45">
            <v>0.77</v>
          </cell>
          <cell r="T45">
            <v>98</v>
          </cell>
          <cell r="U45">
            <v>302</v>
          </cell>
          <cell r="V45">
            <v>0.68799999999999994</v>
          </cell>
          <cell r="X45">
            <v>0</v>
          </cell>
          <cell r="Y45">
            <v>0</v>
          </cell>
          <cell r="AA45">
            <v>0</v>
          </cell>
          <cell r="AB45">
            <v>0</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v>0</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v>0</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J46">
            <v>16.149999999999999</v>
          </cell>
          <cell r="AK46">
            <v>8</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691.31299999999999</v>
          </cell>
          <cell r="BP46">
            <v>0</v>
          </cell>
          <cell r="BQ46">
            <v>691.31299999999999</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v>0</v>
          </cell>
          <cell r="F47">
            <v>0</v>
          </cell>
          <cell r="G47">
            <v>0</v>
          </cell>
          <cell r="J47">
            <v>0</v>
          </cell>
          <cell r="K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J47">
            <v>2.12</v>
          </cell>
          <cell r="AK47">
            <v>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-0.09</v>
          </cell>
          <cell r="BP47">
            <v>0</v>
          </cell>
          <cell r="BQ47">
            <v>-0.09</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v>0</v>
          </cell>
          <cell r="J48">
            <v>0</v>
          </cell>
          <cell r="K48">
            <v>0</v>
          </cell>
          <cell r="L48">
            <v>0</v>
          </cell>
          <cell r="M48">
            <v>0</v>
          </cell>
          <cell r="N48">
            <v>0</v>
          </cell>
          <cell r="O48">
            <v>0</v>
          </cell>
          <cell r="P48">
            <v>0</v>
          </cell>
          <cell r="Q48">
            <v>0.06</v>
          </cell>
          <cell r="S48">
            <v>0.06</v>
          </cell>
          <cell r="T48">
            <v>98</v>
          </cell>
          <cell r="U48">
            <v>24</v>
          </cell>
          <cell r="V48">
            <v>0.68799999999999994</v>
          </cell>
          <cell r="X48">
            <v>0</v>
          </cell>
          <cell r="Y48">
            <v>0</v>
          </cell>
          <cell r="AA48">
            <v>0</v>
          </cell>
          <cell r="AB48">
            <v>0</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v>0</v>
          </cell>
          <cell r="BB48">
            <v>1E-3</v>
          </cell>
          <cell r="BC48">
            <v>0</v>
          </cell>
          <cell r="BD48">
            <v>0</v>
          </cell>
          <cell r="BE48">
            <v>1E-3</v>
          </cell>
          <cell r="BF48">
            <v>0</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v>0</v>
          </cell>
          <cell r="J49">
            <v>0</v>
          </cell>
          <cell r="K49">
            <v>0</v>
          </cell>
          <cell r="L49">
            <v>0</v>
          </cell>
          <cell r="M49">
            <v>0</v>
          </cell>
          <cell r="N49">
            <v>0</v>
          </cell>
          <cell r="O49">
            <v>0</v>
          </cell>
          <cell r="P49">
            <v>0</v>
          </cell>
          <cell r="Q49">
            <v>0.4</v>
          </cell>
          <cell r="S49">
            <v>0.46</v>
          </cell>
          <cell r="T49">
            <v>98</v>
          </cell>
          <cell r="U49">
            <v>181</v>
          </cell>
          <cell r="V49">
            <v>0.68799999999999994</v>
          </cell>
          <cell r="X49">
            <v>0</v>
          </cell>
          <cell r="Y49">
            <v>0</v>
          </cell>
          <cell r="AA49">
            <v>0</v>
          </cell>
          <cell r="AB49">
            <v>0</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v>0</v>
          </cell>
          <cell r="BH49">
            <v>0</v>
          </cell>
          <cell r="BI49">
            <v>0</v>
          </cell>
          <cell r="BJ49">
            <v>0</v>
          </cell>
          <cell r="BK49">
            <v>0</v>
          </cell>
          <cell r="BL49">
            <v>0</v>
          </cell>
          <cell r="BM49">
            <v>0</v>
          </cell>
          <cell r="BN49">
            <v>0.05</v>
          </cell>
          <cell r="BO49">
            <v>734.20299999999997</v>
          </cell>
          <cell r="BP49">
            <v>723.38299999999992</v>
          </cell>
          <cell r="BQ49">
            <v>734.40300000000002</v>
          </cell>
          <cell r="BR49">
            <v>723.58299999999997</v>
          </cell>
          <cell r="BS49">
            <v>735.45299999999997</v>
          </cell>
          <cell r="BT49">
            <v>724.58300000000008</v>
          </cell>
          <cell r="BU49">
            <v>0</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v>0</v>
          </cell>
          <cell r="J50">
            <v>0</v>
          </cell>
          <cell r="K50">
            <v>0</v>
          </cell>
          <cell r="L50">
            <v>0</v>
          </cell>
          <cell r="M50">
            <v>0</v>
          </cell>
          <cell r="N50">
            <v>0</v>
          </cell>
          <cell r="O50">
            <v>0</v>
          </cell>
          <cell r="P50">
            <v>0</v>
          </cell>
          <cell r="S50">
            <v>0.46</v>
          </cell>
          <cell r="T50">
            <v>98</v>
          </cell>
          <cell r="U50">
            <v>181</v>
          </cell>
          <cell r="V50">
            <v>0.68799999999999994</v>
          </cell>
          <cell r="X50">
            <v>0</v>
          </cell>
          <cell r="Y50">
            <v>0</v>
          </cell>
          <cell r="AA50">
            <v>0</v>
          </cell>
          <cell r="AB50">
            <v>0</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v>0</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v>0</v>
          </cell>
          <cell r="J51">
            <v>0</v>
          </cell>
          <cell r="K51">
            <v>0</v>
          </cell>
          <cell r="L51">
            <v>0</v>
          </cell>
          <cell r="M51">
            <v>0</v>
          </cell>
          <cell r="N51">
            <v>0</v>
          </cell>
          <cell r="O51">
            <v>0</v>
          </cell>
          <cell r="P51">
            <v>0</v>
          </cell>
          <cell r="Q51">
            <v>0.55000000000000004</v>
          </cell>
          <cell r="S51">
            <v>1.01</v>
          </cell>
          <cell r="T51">
            <v>98</v>
          </cell>
          <cell r="U51">
            <v>397</v>
          </cell>
          <cell r="V51">
            <v>0.68799999999999994</v>
          </cell>
          <cell r="X51">
            <v>0</v>
          </cell>
          <cell r="Y51">
            <v>0</v>
          </cell>
          <cell r="AA51">
            <v>0</v>
          </cell>
          <cell r="AB51">
            <v>0</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v>0</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v>0</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J52">
            <v>0.02</v>
          </cell>
          <cell r="AK52">
            <v>30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721.06299999999987</v>
          </cell>
          <cell r="BP52">
            <v>0</v>
          </cell>
          <cell r="BQ52">
            <v>721.06299999999987</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v>0</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J53">
            <v>0.02</v>
          </cell>
          <cell r="AK53">
            <v>30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v>0</v>
          </cell>
          <cell r="J54">
            <v>0</v>
          </cell>
          <cell r="L54">
            <v>0</v>
          </cell>
          <cell r="M54">
            <v>0</v>
          </cell>
          <cell r="N54">
            <v>0</v>
          </cell>
          <cell r="O54">
            <v>0</v>
          </cell>
          <cell r="P54">
            <v>0</v>
          </cell>
          <cell r="Q54">
            <v>0.13</v>
          </cell>
          <cell r="S54">
            <v>0.13</v>
          </cell>
          <cell r="T54">
            <v>98</v>
          </cell>
          <cell r="U54">
            <v>51</v>
          </cell>
          <cell r="V54">
            <v>0.68799999999999994</v>
          </cell>
          <cell r="X54">
            <v>0</v>
          </cell>
          <cell r="Y54">
            <v>0</v>
          </cell>
          <cell r="AA54">
            <v>0</v>
          </cell>
          <cell r="AB54">
            <v>0</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v>0</v>
          </cell>
          <cell r="BB54">
            <v>1E-3</v>
          </cell>
          <cell r="BC54">
            <v>0</v>
          </cell>
          <cell r="BD54">
            <v>0</v>
          </cell>
          <cell r="BE54">
            <v>1E-3</v>
          </cell>
          <cell r="BF54">
            <v>0</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v>0</v>
          </cell>
          <cell r="J55">
            <v>0</v>
          </cell>
          <cell r="L55">
            <v>0</v>
          </cell>
          <cell r="M55">
            <v>0</v>
          </cell>
          <cell r="N55">
            <v>0</v>
          </cell>
          <cell r="O55">
            <v>0</v>
          </cell>
          <cell r="P55">
            <v>0</v>
          </cell>
          <cell r="Q55">
            <v>0.09</v>
          </cell>
          <cell r="S55">
            <v>0.22</v>
          </cell>
          <cell r="U55">
            <v>51</v>
          </cell>
          <cell r="X55">
            <v>0</v>
          </cell>
          <cell r="Y55">
            <v>0</v>
          </cell>
          <cell r="AA55">
            <v>0</v>
          </cell>
          <cell r="AB55">
            <v>0</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v>0</v>
          </cell>
          <cell r="BH55">
            <v>0</v>
          </cell>
          <cell r="BI55">
            <v>0</v>
          </cell>
          <cell r="BJ55">
            <v>0</v>
          </cell>
          <cell r="BK55">
            <v>0</v>
          </cell>
          <cell r="BL55">
            <v>0</v>
          </cell>
          <cell r="BM55">
            <v>0</v>
          </cell>
          <cell r="BN55">
            <v>0.01</v>
          </cell>
          <cell r="BO55">
            <v>719.68299999999988</v>
          </cell>
          <cell r="BP55">
            <v>718.44299999999987</v>
          </cell>
          <cell r="BQ55">
            <v>719.88299999999992</v>
          </cell>
          <cell r="BR55">
            <v>718.64299999999992</v>
          </cell>
          <cell r="BS55">
            <v>722.99299999999994</v>
          </cell>
          <cell r="BT55">
            <v>719.75300000000016</v>
          </cell>
          <cell r="BU55">
            <v>0</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J56">
            <v>0.02</v>
          </cell>
          <cell r="AK56">
            <v>30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718.44299999999987</v>
          </cell>
          <cell r="BP56">
            <v>0</v>
          </cell>
          <cell r="BQ56">
            <v>718.44299999999987</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J57">
            <v>0.02</v>
          </cell>
          <cell r="AK57">
            <v>30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v>0</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J58">
            <v>0.02</v>
          </cell>
          <cell r="AK58">
            <v>30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v>0</v>
          </cell>
          <cell r="K59">
            <v>0.11460125141746949</v>
          </cell>
          <cell r="L59">
            <v>0.11460125141746949</v>
          </cell>
          <cell r="M59">
            <v>3</v>
          </cell>
          <cell r="N59">
            <v>471.90281881227315</v>
          </cell>
          <cell r="O59">
            <v>0.63012548262548296</v>
          </cell>
          <cell r="P59">
            <v>930.73051325856159</v>
          </cell>
          <cell r="S59">
            <v>0</v>
          </cell>
          <cell r="U59">
            <v>0</v>
          </cell>
          <cell r="X59">
            <v>0</v>
          </cell>
          <cell r="Y59">
            <v>0</v>
          </cell>
          <cell r="AA59">
            <v>0</v>
          </cell>
          <cell r="AB59">
            <v>0</v>
          </cell>
          <cell r="AC59">
            <v>0</v>
          </cell>
          <cell r="AD59">
            <v>0</v>
          </cell>
          <cell r="AE59">
            <v>0</v>
          </cell>
          <cell r="AF59">
            <v>0</v>
          </cell>
          <cell r="AG59">
            <v>0</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v>0</v>
          </cell>
          <cell r="BB59">
            <v>1E-3</v>
          </cell>
          <cell r="BC59">
            <v>0</v>
          </cell>
          <cell r="BD59">
            <v>0</v>
          </cell>
          <cell r="BE59">
            <v>1E-3</v>
          </cell>
          <cell r="BF59">
            <v>0</v>
          </cell>
          <cell r="BG59">
            <v>1.0664386366702769</v>
          </cell>
          <cell r="BH59">
            <v>1.9999999999999996</v>
          </cell>
          <cell r="BI59">
            <v>1.3</v>
          </cell>
          <cell r="BJ59">
            <v>0</v>
          </cell>
          <cell r="BK59">
            <v>0</v>
          </cell>
          <cell r="BL59">
            <v>0</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v>0</v>
          </cell>
          <cell r="K60">
            <v>0.207825604811361</v>
          </cell>
          <cell r="L60">
            <v>3.2078256048113611</v>
          </cell>
          <cell r="M60">
            <v>3.2078256048113611</v>
          </cell>
          <cell r="N60">
            <v>467.36338090484503</v>
          </cell>
          <cell r="O60">
            <v>0.63583333333333336</v>
          </cell>
          <cell r="P60">
            <v>1349.4</v>
          </cell>
          <cell r="S60">
            <v>0</v>
          </cell>
          <cell r="U60">
            <v>0</v>
          </cell>
          <cell r="X60">
            <v>0</v>
          </cell>
          <cell r="Y60">
            <v>0</v>
          </cell>
          <cell r="AA60">
            <v>0</v>
          </cell>
          <cell r="AB60">
            <v>0</v>
          </cell>
          <cell r="AC60">
            <v>0</v>
          </cell>
          <cell r="AD60">
            <v>0</v>
          </cell>
          <cell r="AE60">
            <v>0</v>
          </cell>
          <cell r="AF60">
            <v>0</v>
          </cell>
          <cell r="AG60">
            <v>0</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v>0</v>
          </cell>
          <cell r="BK60">
            <v>0</v>
          </cell>
          <cell r="BL60">
            <v>0</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v>0</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v>0</v>
          </cell>
          <cell r="K61">
            <v>6.9013978503485104E-2</v>
          </cell>
          <cell r="L61">
            <v>3.276839583314846</v>
          </cell>
          <cell r="M61">
            <v>3.276839583314846</v>
          </cell>
          <cell r="N61">
            <v>465.87382715726278</v>
          </cell>
          <cell r="O61">
            <v>0.6375000000000004</v>
          </cell>
          <cell r="P61">
            <v>1348.6250869773014</v>
          </cell>
          <cell r="S61">
            <v>0</v>
          </cell>
          <cell r="U61">
            <v>0</v>
          </cell>
          <cell r="X61">
            <v>0</v>
          </cell>
          <cell r="Y61">
            <v>0</v>
          </cell>
          <cell r="AA61">
            <v>0</v>
          </cell>
          <cell r="AB61">
            <v>0</v>
          </cell>
          <cell r="AC61">
            <v>0</v>
          </cell>
          <cell r="AD61">
            <v>0</v>
          </cell>
          <cell r="AE61">
            <v>0</v>
          </cell>
          <cell r="AF61">
            <v>0</v>
          </cell>
          <cell r="AG61">
            <v>0</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v>0</v>
          </cell>
          <cell r="BH61">
            <v>0</v>
          </cell>
          <cell r="BI61">
            <v>0</v>
          </cell>
          <cell r="BJ61">
            <v>0</v>
          </cell>
          <cell r="BK61">
            <v>0</v>
          </cell>
          <cell r="BL61">
            <v>0</v>
          </cell>
          <cell r="BM61">
            <v>0</v>
          </cell>
          <cell r="BN61">
            <v>0.7</v>
          </cell>
          <cell r="BO61">
            <v>667.16300000000001</v>
          </cell>
          <cell r="BP61">
            <v>665.34299999999996</v>
          </cell>
          <cell r="BQ61">
            <v>667.76300000000003</v>
          </cell>
          <cell r="BR61">
            <v>665.94299999999998</v>
          </cell>
          <cell r="BS61">
            <v>669.34300000000007</v>
          </cell>
          <cell r="BT61">
            <v>666.94299999999998</v>
          </cell>
          <cell r="BU61">
            <v>0</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v>0</v>
          </cell>
          <cell r="K62">
            <v>6.9013978503485104E-2</v>
          </cell>
          <cell r="L62">
            <v>3.3458535618183309</v>
          </cell>
          <cell r="M62">
            <v>3.3458535618183309</v>
          </cell>
          <cell r="N62">
            <v>464.39306287061709</v>
          </cell>
          <cell r="O62">
            <v>0.63312529056252875</v>
          </cell>
          <cell r="P62">
            <v>1335.1132875976296</v>
          </cell>
          <cell r="S62">
            <v>0</v>
          </cell>
          <cell r="U62">
            <v>0</v>
          </cell>
          <cell r="X62">
            <v>0</v>
          </cell>
          <cell r="Y62">
            <v>0</v>
          </cell>
          <cell r="AA62">
            <v>0</v>
          </cell>
          <cell r="AB62">
            <v>0</v>
          </cell>
          <cell r="AC62">
            <v>0</v>
          </cell>
          <cell r="AD62">
            <v>0</v>
          </cell>
          <cell r="AE62">
            <v>0</v>
          </cell>
          <cell r="AF62">
            <v>0</v>
          </cell>
          <cell r="AG62">
            <v>0</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v>0</v>
          </cell>
          <cell r="BH62">
            <v>0</v>
          </cell>
          <cell r="BI62">
            <v>0</v>
          </cell>
          <cell r="BJ62">
            <v>0</v>
          </cell>
          <cell r="BK62">
            <v>0</v>
          </cell>
          <cell r="BL62">
            <v>0</v>
          </cell>
          <cell r="BM62">
            <v>0</v>
          </cell>
          <cell r="BN62">
            <v>0.3</v>
          </cell>
          <cell r="BO62">
            <v>665.11300000000006</v>
          </cell>
          <cell r="BP62">
            <v>663.12300000000005</v>
          </cell>
          <cell r="BQ62">
            <v>665.71300000000008</v>
          </cell>
          <cell r="BR62">
            <v>663.72300000000007</v>
          </cell>
          <cell r="BS62">
            <v>666.94299999999998</v>
          </cell>
          <cell r="BT62">
            <v>664.52300000000014</v>
          </cell>
          <cell r="BU62">
            <v>0</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v>0</v>
          </cell>
          <cell r="K63">
            <v>6.9013978503485104E-2</v>
          </cell>
          <cell r="L63">
            <v>3.4148675403218158</v>
          </cell>
          <cell r="M63">
            <v>3.4148675403218158</v>
          </cell>
          <cell r="N63">
            <v>462.92101245913631</v>
          </cell>
          <cell r="O63">
            <v>0.66360108303249099</v>
          </cell>
          <cell r="P63">
            <v>1394.9438066942571</v>
          </cell>
          <cell r="S63">
            <v>0</v>
          </cell>
          <cell r="U63">
            <v>0</v>
          </cell>
          <cell r="X63">
            <v>0</v>
          </cell>
          <cell r="Y63">
            <v>0</v>
          </cell>
          <cell r="AA63">
            <v>0</v>
          </cell>
          <cell r="AB63">
            <v>0</v>
          </cell>
          <cell r="AC63">
            <v>0</v>
          </cell>
          <cell r="AD63">
            <v>0</v>
          </cell>
          <cell r="AE63">
            <v>0</v>
          </cell>
          <cell r="AF63">
            <v>0</v>
          </cell>
          <cell r="AG63">
            <v>0</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v>0</v>
          </cell>
          <cell r="BK63">
            <v>0</v>
          </cell>
          <cell r="BL63">
            <v>0</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v>0</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J64">
            <v>0.02</v>
          </cell>
          <cell r="AK64">
            <v>30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662.77300000000002</v>
          </cell>
          <cell r="BP64">
            <v>0</v>
          </cell>
          <cell r="BQ64">
            <v>662.77300000000002</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v>0</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J65">
            <v>0.02</v>
          </cell>
          <cell r="AK65">
            <v>30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v>0</v>
          </cell>
          <cell r="K66">
            <v>6.9013978503485104E-2</v>
          </cell>
          <cell r="L66">
            <v>6.9013978503485104E-2</v>
          </cell>
          <cell r="M66">
            <v>3</v>
          </cell>
          <cell r="N66">
            <v>471.90281881227315</v>
          </cell>
          <cell r="O66">
            <v>0.63517830045523482</v>
          </cell>
          <cell r="P66">
            <v>407.6497053891714</v>
          </cell>
          <cell r="S66">
            <v>0</v>
          </cell>
          <cell r="U66">
            <v>0</v>
          </cell>
          <cell r="X66">
            <v>0</v>
          </cell>
          <cell r="Y66">
            <v>0</v>
          </cell>
          <cell r="AA66">
            <v>0</v>
          </cell>
          <cell r="AB66">
            <v>0</v>
          </cell>
          <cell r="AC66">
            <v>0</v>
          </cell>
          <cell r="AD66">
            <v>0</v>
          </cell>
          <cell r="AE66">
            <v>0</v>
          </cell>
          <cell r="AF66">
            <v>0</v>
          </cell>
          <cell r="AG66">
            <v>0</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v>0</v>
          </cell>
          <cell r="BB66">
            <v>1E-3</v>
          </cell>
          <cell r="BC66">
            <v>0</v>
          </cell>
          <cell r="BD66">
            <v>0</v>
          </cell>
          <cell r="BE66">
            <v>1E-3</v>
          </cell>
          <cell r="BF66">
            <v>0</v>
          </cell>
          <cell r="BG66">
            <v>0.96081913019759546</v>
          </cell>
          <cell r="BH66">
            <v>2.6666666666666665</v>
          </cell>
          <cell r="BI66">
            <v>1.2</v>
          </cell>
          <cell r="BJ66">
            <v>0</v>
          </cell>
          <cell r="BK66">
            <v>0</v>
          </cell>
          <cell r="BL66">
            <v>0</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v>0</v>
          </cell>
          <cell r="AA12">
            <v>0</v>
          </cell>
          <cell r="AB12">
            <v>0</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v>0</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v>0</v>
          </cell>
          <cell r="AA13">
            <v>0</v>
          </cell>
          <cell r="AB13">
            <v>0</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v>0</v>
          </cell>
          <cell r="BK13">
            <v>0</v>
          </cell>
          <cell r="BL13">
            <v>0</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v>0</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v>0</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v>0</v>
          </cell>
          <cell r="AA14">
            <v>0</v>
          </cell>
          <cell r="AB14">
            <v>0</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v>0</v>
          </cell>
          <cell r="BH14">
            <v>0</v>
          </cell>
          <cell r="BI14">
            <v>0</v>
          </cell>
          <cell r="BJ14">
            <v>0</v>
          </cell>
          <cell r="BK14">
            <v>0</v>
          </cell>
          <cell r="BL14">
            <v>0</v>
          </cell>
          <cell r="BM14">
            <v>0</v>
          </cell>
          <cell r="BN14">
            <v>0.67</v>
          </cell>
          <cell r="BO14">
            <v>723.83299999999997</v>
          </cell>
          <cell r="BP14">
            <v>718.91300000000001</v>
          </cell>
          <cell r="BQ14">
            <v>724.28300000000002</v>
          </cell>
          <cell r="BR14">
            <v>719.36300000000006</v>
          </cell>
          <cell r="BS14">
            <v>726.10300000000007</v>
          </cell>
          <cell r="BT14">
            <v>720.88300000000004</v>
          </cell>
          <cell r="BU14">
            <v>0</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v>0</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v>0</v>
          </cell>
          <cell r="AA15">
            <v>0</v>
          </cell>
          <cell r="AB15">
            <v>0</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v>0</v>
          </cell>
          <cell r="BH15">
            <v>0</v>
          </cell>
          <cell r="BI15">
            <v>0</v>
          </cell>
          <cell r="BJ15">
            <v>0</v>
          </cell>
          <cell r="BK15">
            <v>0</v>
          </cell>
          <cell r="BL15">
            <v>0</v>
          </cell>
          <cell r="BM15">
            <v>0</v>
          </cell>
          <cell r="BN15">
            <v>0.1</v>
          </cell>
          <cell r="BO15">
            <v>718.803</v>
          </cell>
          <cell r="BP15">
            <v>711.83299999999997</v>
          </cell>
          <cell r="BQ15">
            <v>719.25300000000004</v>
          </cell>
          <cell r="BR15">
            <v>712.28300000000002</v>
          </cell>
          <cell r="BS15">
            <v>720.88300000000004</v>
          </cell>
          <cell r="BT15">
            <v>713.70299999999997</v>
          </cell>
          <cell r="BU15">
            <v>0</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v>0</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v>0</v>
          </cell>
          <cell r="AA16">
            <v>0</v>
          </cell>
          <cell r="AB16">
            <v>0</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v>0</v>
          </cell>
          <cell r="BH16">
            <v>0</v>
          </cell>
          <cell r="BI16">
            <v>0</v>
          </cell>
          <cell r="BJ16">
            <v>0</v>
          </cell>
          <cell r="BK16">
            <v>0</v>
          </cell>
          <cell r="BL16">
            <v>0</v>
          </cell>
          <cell r="BM16">
            <v>0</v>
          </cell>
          <cell r="BN16">
            <v>0.75</v>
          </cell>
          <cell r="BO16">
            <v>711.08299999999997</v>
          </cell>
          <cell r="BP16">
            <v>708.48299999999995</v>
          </cell>
          <cell r="BQ16">
            <v>711.53300000000002</v>
          </cell>
          <cell r="BR16">
            <v>708.93299999999999</v>
          </cell>
          <cell r="BS16">
            <v>713.70299999999997</v>
          </cell>
          <cell r="BT16">
            <v>710.13300000000004</v>
          </cell>
          <cell r="BU16">
            <v>0</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v>0</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v>0</v>
          </cell>
          <cell r="AA17">
            <v>0</v>
          </cell>
          <cell r="AB17">
            <v>0</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v>0</v>
          </cell>
          <cell r="BK17">
            <v>0</v>
          </cell>
          <cell r="BL17">
            <v>0</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v>0</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v>0</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v>0</v>
          </cell>
          <cell r="AA18">
            <v>0</v>
          </cell>
          <cell r="AB18">
            <v>0</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v>0</v>
          </cell>
          <cell r="BK18">
            <v>0</v>
          </cell>
          <cell r="BL18">
            <v>0</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v>0</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v>0</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v>0</v>
          </cell>
          <cell r="AA19">
            <v>0</v>
          </cell>
          <cell r="AB19">
            <v>0</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v>0</v>
          </cell>
          <cell r="BH19">
            <v>0</v>
          </cell>
          <cell r="BI19">
            <v>0</v>
          </cell>
          <cell r="BJ19">
            <v>0</v>
          </cell>
          <cell r="BK19">
            <v>0</v>
          </cell>
          <cell r="BL19">
            <v>0</v>
          </cell>
          <cell r="BM19">
            <v>0</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v>0</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v>0</v>
          </cell>
          <cell r="AA20">
            <v>0</v>
          </cell>
          <cell r="AB20">
            <v>0</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v>0</v>
          </cell>
          <cell r="BH20">
            <v>0</v>
          </cell>
          <cell r="BI20">
            <v>0</v>
          </cell>
          <cell r="BJ20">
            <v>0</v>
          </cell>
          <cell r="BK20">
            <v>0</v>
          </cell>
          <cell r="BL20">
            <v>0</v>
          </cell>
          <cell r="BM20">
            <v>0</v>
          </cell>
          <cell r="BN20">
            <v>0.27</v>
          </cell>
          <cell r="BO20">
            <v>696.59299999999996</v>
          </cell>
          <cell r="BP20">
            <v>695.29300000000001</v>
          </cell>
          <cell r="BQ20">
            <v>697.04300000000001</v>
          </cell>
          <cell r="BR20">
            <v>695.74300000000005</v>
          </cell>
          <cell r="BS20">
            <v>702.74299999999994</v>
          </cell>
          <cell r="BT20">
            <v>698.83300000000008</v>
          </cell>
          <cell r="BU20">
            <v>0</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v>0</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v>0</v>
          </cell>
          <cell r="AA21">
            <v>0</v>
          </cell>
          <cell r="AB21">
            <v>0</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v>0</v>
          </cell>
          <cell r="BH21">
            <v>0</v>
          </cell>
          <cell r="BI21">
            <v>0</v>
          </cell>
          <cell r="BJ21">
            <v>0</v>
          </cell>
          <cell r="BK21">
            <v>0</v>
          </cell>
          <cell r="BL21">
            <v>0</v>
          </cell>
          <cell r="BM21">
            <v>0</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v>0</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v>0</v>
          </cell>
          <cell r="AA22">
            <v>0</v>
          </cell>
          <cell r="AB22">
            <v>0</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v>0</v>
          </cell>
          <cell r="BK22">
            <v>0</v>
          </cell>
          <cell r="BL22">
            <v>0</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v>0</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v>0</v>
          </cell>
          <cell r="K23">
            <v>0</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v>0</v>
          </cell>
          <cell r="AA23">
            <v>0</v>
          </cell>
          <cell r="AB23">
            <v>0</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v>0</v>
          </cell>
          <cell r="BH23">
            <v>0</v>
          </cell>
          <cell r="BI23">
            <v>0</v>
          </cell>
          <cell r="BJ23">
            <v>0</v>
          </cell>
          <cell r="BK23">
            <v>0</v>
          </cell>
          <cell r="BL23">
            <v>0</v>
          </cell>
          <cell r="BM23">
            <v>0</v>
          </cell>
          <cell r="BN23">
            <v>0.4</v>
          </cell>
          <cell r="BO23">
            <v>687.23300000000006</v>
          </cell>
          <cell r="BP23">
            <v>687.05300000000011</v>
          </cell>
          <cell r="BQ23">
            <v>687.68300000000011</v>
          </cell>
          <cell r="BR23">
            <v>687.50300000000016</v>
          </cell>
          <cell r="BS23">
            <v>689.34300000000007</v>
          </cell>
          <cell r="BT23">
            <v>688.78700000000003</v>
          </cell>
          <cell r="BU23">
            <v>0</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v>0</v>
          </cell>
          <cell r="K24">
            <v>0</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v>0</v>
          </cell>
          <cell r="AA24">
            <v>0</v>
          </cell>
          <cell r="AB24">
            <v>0</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v>0</v>
          </cell>
          <cell r="BH24">
            <v>0</v>
          </cell>
          <cell r="BI24">
            <v>0</v>
          </cell>
          <cell r="BJ24">
            <v>0</v>
          </cell>
          <cell r="BK24">
            <v>0</v>
          </cell>
          <cell r="BL24">
            <v>0</v>
          </cell>
          <cell r="BM24">
            <v>0</v>
          </cell>
          <cell r="BN24">
            <v>0.08</v>
          </cell>
          <cell r="BO24">
            <v>686.97300000000007</v>
          </cell>
          <cell r="BP24">
            <v>686.61300000000006</v>
          </cell>
          <cell r="BQ24">
            <v>687.17300000000012</v>
          </cell>
          <cell r="BR24">
            <v>686.8130000000001</v>
          </cell>
          <cell r="BS24">
            <v>688.78700000000003</v>
          </cell>
          <cell r="BT24">
            <v>688.11300000000006</v>
          </cell>
          <cell r="BU24">
            <v>0</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v>0</v>
          </cell>
          <cell r="K25">
            <v>0</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v>0</v>
          </cell>
          <cell r="AA25">
            <v>0</v>
          </cell>
          <cell r="AB25">
            <v>0</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v>0</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v>0</v>
          </cell>
          <cell r="K26">
            <v>0</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v>0</v>
          </cell>
          <cell r="AA26">
            <v>0</v>
          </cell>
          <cell r="AB26">
            <v>0</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v>0</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v>0</v>
          </cell>
          <cell r="K27">
            <v>0</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v>0</v>
          </cell>
          <cell r="AA27">
            <v>0</v>
          </cell>
          <cell r="AB27">
            <v>0</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v>0</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v>0</v>
          </cell>
          <cell r="K28">
            <v>0</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v>0</v>
          </cell>
          <cell r="AA28">
            <v>0</v>
          </cell>
          <cell r="AB28">
            <v>0</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v>0</v>
          </cell>
          <cell r="BH28">
            <v>0</v>
          </cell>
          <cell r="BI28">
            <v>0</v>
          </cell>
          <cell r="BJ28">
            <v>0</v>
          </cell>
          <cell r="BK28">
            <v>0</v>
          </cell>
          <cell r="BL28">
            <v>0</v>
          </cell>
          <cell r="BM28">
            <v>0</v>
          </cell>
          <cell r="BN28">
            <v>0.21</v>
          </cell>
          <cell r="BO28">
            <v>682.27300000000025</v>
          </cell>
          <cell r="BP28">
            <v>681.51300000000026</v>
          </cell>
          <cell r="BQ28">
            <v>682.7230000000003</v>
          </cell>
          <cell r="BR28">
            <v>681.96300000000031</v>
          </cell>
          <cell r="BS28">
            <v>684.62300000000005</v>
          </cell>
          <cell r="BT28">
            <v>683.44299999999998</v>
          </cell>
          <cell r="BU28">
            <v>0</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v>0</v>
          </cell>
          <cell r="K29">
            <v>0</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v>0</v>
          </cell>
          <cell r="AA29">
            <v>0</v>
          </cell>
          <cell r="AB29">
            <v>0</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v>0</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v>0</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v>0</v>
          </cell>
          <cell r="AA30">
            <v>0</v>
          </cell>
          <cell r="AB30">
            <v>0</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v>0</v>
          </cell>
          <cell r="BK30">
            <v>0</v>
          </cell>
          <cell r="BL30">
            <v>0</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v>0</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v>0</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v>0</v>
          </cell>
          <cell r="AA31">
            <v>0</v>
          </cell>
          <cell r="AB31">
            <v>0</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v>0</v>
          </cell>
          <cell r="BH31">
            <v>0</v>
          </cell>
          <cell r="BI31">
            <v>0</v>
          </cell>
          <cell r="BJ31">
            <v>0</v>
          </cell>
          <cell r="BK31">
            <v>0</v>
          </cell>
          <cell r="BL31">
            <v>0</v>
          </cell>
          <cell r="BM31">
            <v>0</v>
          </cell>
          <cell r="BN31">
            <v>0.9</v>
          </cell>
          <cell r="BO31">
            <v>676.98300000000029</v>
          </cell>
          <cell r="BP31">
            <v>672.70300000000032</v>
          </cell>
          <cell r="BQ31">
            <v>677.68300000000033</v>
          </cell>
          <cell r="BR31">
            <v>673.40300000000036</v>
          </cell>
          <cell r="BS31">
            <v>679.55300000000011</v>
          </cell>
          <cell r="BT31">
            <v>674.35300000000007</v>
          </cell>
          <cell r="BU31">
            <v>0</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v>0</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v>0</v>
          </cell>
          <cell r="AA32">
            <v>0</v>
          </cell>
          <cell r="AB32">
            <v>0</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v>0</v>
          </cell>
          <cell r="BH32">
            <v>0</v>
          </cell>
          <cell r="BI32">
            <v>0</v>
          </cell>
          <cell r="BJ32">
            <v>0</v>
          </cell>
          <cell r="BK32">
            <v>0</v>
          </cell>
          <cell r="BL32">
            <v>0</v>
          </cell>
          <cell r="BM32">
            <v>0</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v>0</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v>0</v>
          </cell>
          <cell r="AA33">
            <v>0</v>
          </cell>
          <cell r="AB33">
            <v>0</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v>0</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v>0</v>
          </cell>
          <cell r="G34">
            <v>0</v>
          </cell>
          <cell r="J34">
            <v>0</v>
          </cell>
          <cell r="L34">
            <v>0</v>
          </cell>
          <cell r="M34">
            <v>0</v>
          </cell>
          <cell r="N34">
            <v>0</v>
          </cell>
          <cell r="O34">
            <v>0</v>
          </cell>
          <cell r="P34">
            <v>0</v>
          </cell>
          <cell r="S34">
            <v>0</v>
          </cell>
          <cell r="T34">
            <v>98</v>
          </cell>
          <cell r="U34">
            <v>0</v>
          </cell>
          <cell r="V34">
            <v>0.68799999999999994</v>
          </cell>
          <cell r="X34">
            <v>0</v>
          </cell>
          <cell r="Y34">
            <v>0</v>
          </cell>
          <cell r="AA34">
            <v>0</v>
          </cell>
          <cell r="AB34">
            <v>0</v>
          </cell>
          <cell r="AC34">
            <v>0</v>
          </cell>
          <cell r="AD34">
            <v>0</v>
          </cell>
          <cell r="AE34">
            <v>0</v>
          </cell>
          <cell r="AF34">
            <v>0</v>
          </cell>
          <cell r="AG34">
            <v>0</v>
          </cell>
          <cell r="AH34">
            <v>0</v>
          </cell>
          <cell r="AI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670.05300000000022</v>
          </cell>
          <cell r="BP34">
            <v>0</v>
          </cell>
          <cell r="BQ34">
            <v>670.05300000000022</v>
          </cell>
          <cell r="BR34">
            <v>0</v>
          </cell>
          <cell r="BS34">
            <v>0</v>
          </cell>
          <cell r="BT34">
            <v>0</v>
          </cell>
          <cell r="BU34">
            <v>0</v>
          </cell>
          <cell r="BV34">
            <v>0</v>
          </cell>
          <cell r="BW34">
            <v>0</v>
          </cell>
          <cell r="BX34">
            <v>0</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v>0</v>
          </cell>
          <cell r="F35">
            <v>0</v>
          </cell>
          <cell r="G35">
            <v>0</v>
          </cell>
          <cell r="J35">
            <v>0</v>
          </cell>
          <cell r="L35">
            <v>0</v>
          </cell>
          <cell r="M35">
            <v>0</v>
          </cell>
          <cell r="N35">
            <v>0</v>
          </cell>
          <cell r="O35">
            <v>0</v>
          </cell>
          <cell r="P35">
            <v>0</v>
          </cell>
          <cell r="S35">
            <v>0</v>
          </cell>
          <cell r="T35">
            <v>98</v>
          </cell>
          <cell r="U35">
            <v>0</v>
          </cell>
          <cell r="V35">
            <v>0.68799999999999994</v>
          </cell>
          <cell r="X35">
            <v>0</v>
          </cell>
          <cell r="Y35">
            <v>0</v>
          </cell>
          <cell r="AA35">
            <v>0</v>
          </cell>
          <cell r="AB35">
            <v>0</v>
          </cell>
          <cell r="AC35">
            <v>0</v>
          </cell>
          <cell r="AD35">
            <v>0</v>
          </cell>
          <cell r="AE35">
            <v>0</v>
          </cell>
          <cell r="AF35">
            <v>0</v>
          </cell>
          <cell r="AG35">
            <v>0</v>
          </cell>
          <cell r="AH35">
            <v>0</v>
          </cell>
          <cell r="AI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v>0</v>
          </cell>
          <cell r="Y36">
            <v>0</v>
          </cell>
          <cell r="AA36">
            <v>0</v>
          </cell>
          <cell r="AB36">
            <v>0</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v>0</v>
          </cell>
          <cell r="BB36">
            <v>1E-3</v>
          </cell>
          <cell r="BC36">
            <v>0</v>
          </cell>
          <cell r="BD36">
            <v>0</v>
          </cell>
          <cell r="BE36">
            <v>1E-3</v>
          </cell>
          <cell r="BF36">
            <v>0</v>
          </cell>
          <cell r="BG36">
            <v>1.3992256904642315</v>
          </cell>
          <cell r="BH36">
            <v>3.4285714285714279</v>
          </cell>
          <cell r="BI36">
            <v>1.2</v>
          </cell>
          <cell r="BJ36">
            <v>0</v>
          </cell>
          <cell r="BK36">
            <v>0</v>
          </cell>
          <cell r="BL36">
            <v>0</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v>0</v>
          </cell>
          <cell r="G37">
            <v>0</v>
          </cell>
          <cell r="J37">
            <v>0</v>
          </cell>
          <cell r="L37">
            <v>0</v>
          </cell>
          <cell r="M37">
            <v>0</v>
          </cell>
          <cell r="N37">
            <v>0</v>
          </cell>
          <cell r="O37">
            <v>0</v>
          </cell>
          <cell r="P37">
            <v>0</v>
          </cell>
          <cell r="S37">
            <v>0</v>
          </cell>
          <cell r="X37">
            <v>0</v>
          </cell>
          <cell r="Y37">
            <v>0</v>
          </cell>
          <cell r="AA37">
            <v>0</v>
          </cell>
          <cell r="AB37">
            <v>0</v>
          </cell>
          <cell r="AC37">
            <v>0</v>
          </cell>
          <cell r="AD37">
            <v>0</v>
          </cell>
          <cell r="AE37">
            <v>0</v>
          </cell>
          <cell r="AF37">
            <v>0</v>
          </cell>
          <cell r="AG37">
            <v>0</v>
          </cell>
          <cell r="AH37">
            <v>0</v>
          </cell>
          <cell r="AI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731.01300000000015</v>
          </cell>
          <cell r="BP37">
            <v>0</v>
          </cell>
          <cell r="BQ37">
            <v>731.01300000000015</v>
          </cell>
          <cell r="BR37">
            <v>0</v>
          </cell>
          <cell r="BS37">
            <v>0</v>
          </cell>
          <cell r="BT37">
            <v>0</v>
          </cell>
          <cell r="BU37">
            <v>0</v>
          </cell>
          <cell r="BV37">
            <v>0</v>
          </cell>
          <cell r="BW37">
            <v>0</v>
          </cell>
          <cell r="BX37">
            <v>0</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v>0</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v>0</v>
          </cell>
          <cell r="K39">
            <v>0</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v>0</v>
          </cell>
          <cell r="Y39">
            <v>0</v>
          </cell>
          <cell r="AA39">
            <v>0</v>
          </cell>
          <cell r="AB39">
            <v>0</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v>0</v>
          </cell>
          <cell r="BB39">
            <v>1E-3</v>
          </cell>
          <cell r="BC39">
            <v>0</v>
          </cell>
          <cell r="BD39">
            <v>0</v>
          </cell>
          <cell r="BE39">
            <v>1E-3</v>
          </cell>
          <cell r="BF39">
            <v>0</v>
          </cell>
          <cell r="BG39">
            <v>1.0634840016004636</v>
          </cell>
          <cell r="BH39">
            <v>2.6666666666666665</v>
          </cell>
          <cell r="BI39">
            <v>1.2</v>
          </cell>
          <cell r="BJ39">
            <v>0</v>
          </cell>
          <cell r="BK39">
            <v>0</v>
          </cell>
          <cell r="BL39">
            <v>0</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v>0</v>
          </cell>
          <cell r="K40">
            <v>0</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v>0</v>
          </cell>
          <cell r="AA40">
            <v>0</v>
          </cell>
          <cell r="AB40">
            <v>0</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v>0</v>
          </cell>
          <cell r="BK40">
            <v>0</v>
          </cell>
          <cell r="BL40">
            <v>0</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v>0</v>
          </cell>
          <cell r="F41">
            <v>0</v>
          </cell>
          <cell r="G41">
            <v>0</v>
          </cell>
          <cell r="J41">
            <v>0</v>
          </cell>
          <cell r="K41">
            <v>0</v>
          </cell>
          <cell r="L41">
            <v>0</v>
          </cell>
          <cell r="M41">
            <v>0</v>
          </cell>
          <cell r="N41">
            <v>0</v>
          </cell>
          <cell r="O41">
            <v>0</v>
          </cell>
          <cell r="P41">
            <v>0</v>
          </cell>
          <cell r="S41">
            <v>0</v>
          </cell>
          <cell r="U41">
            <v>0</v>
          </cell>
          <cell r="X41">
            <v>0</v>
          </cell>
          <cell r="Y41">
            <v>0</v>
          </cell>
          <cell r="AA41">
            <v>0</v>
          </cell>
          <cell r="AB41">
            <v>0</v>
          </cell>
          <cell r="AC41">
            <v>0</v>
          </cell>
          <cell r="AD41">
            <v>0</v>
          </cell>
          <cell r="AE41">
            <v>0</v>
          </cell>
          <cell r="AF41">
            <v>0</v>
          </cell>
          <cell r="AG41">
            <v>0</v>
          </cell>
          <cell r="AH41">
            <v>0</v>
          </cell>
          <cell r="AI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707.60299999999995</v>
          </cell>
          <cell r="BP41">
            <v>0</v>
          </cell>
          <cell r="BQ41">
            <v>707.60299999999995</v>
          </cell>
          <cell r="BR41">
            <v>0</v>
          </cell>
          <cell r="BS41">
            <v>0</v>
          </cell>
          <cell r="BT41">
            <v>0</v>
          </cell>
          <cell r="BU41">
            <v>0</v>
          </cell>
          <cell r="BV41">
            <v>0</v>
          </cell>
          <cell r="BW41">
            <v>0</v>
          </cell>
          <cell r="BX41">
            <v>0</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v>0</v>
          </cell>
          <cell r="K42">
            <v>0</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v>0</v>
          </cell>
          <cell r="Y42">
            <v>0</v>
          </cell>
          <cell r="AA42">
            <v>0</v>
          </cell>
          <cell r="AB42">
            <v>0</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v>0</v>
          </cell>
          <cell r="BB42">
            <v>1E-3</v>
          </cell>
          <cell r="BC42">
            <v>0</v>
          </cell>
          <cell r="BD42">
            <v>0</v>
          </cell>
          <cell r="BE42">
            <v>1E-3</v>
          </cell>
          <cell r="BF42">
            <v>0</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v>0</v>
          </cell>
          <cell r="K43">
            <v>0</v>
          </cell>
          <cell r="L43">
            <v>4.6541116427098697</v>
          </cell>
          <cell r="M43">
            <v>4.6541116427098697</v>
          </cell>
          <cell r="N43">
            <v>437.8905648792479</v>
          </cell>
          <cell r="O43">
            <v>0.62915394402035474</v>
          </cell>
          <cell r="P43">
            <v>120.73273186182797</v>
          </cell>
          <cell r="S43">
            <v>12.92</v>
          </cell>
          <cell r="U43">
            <v>0</v>
          </cell>
          <cell r="X43">
            <v>0</v>
          </cell>
          <cell r="Y43">
            <v>0</v>
          </cell>
          <cell r="AA43">
            <v>0</v>
          </cell>
          <cell r="AB43">
            <v>0</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v>0</v>
          </cell>
          <cell r="BD43">
            <v>0</v>
          </cell>
          <cell r="BE43">
            <v>0</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v>0</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v>0</v>
          </cell>
          <cell r="G44">
            <v>0</v>
          </cell>
          <cell r="J44">
            <v>0</v>
          </cell>
          <cell r="K44">
            <v>0</v>
          </cell>
          <cell r="L44">
            <v>0</v>
          </cell>
          <cell r="M44">
            <v>0</v>
          </cell>
          <cell r="N44">
            <v>0</v>
          </cell>
          <cell r="O44">
            <v>0</v>
          </cell>
          <cell r="P44">
            <v>0</v>
          </cell>
          <cell r="S44">
            <v>0</v>
          </cell>
          <cell r="U44">
            <v>0</v>
          </cell>
          <cell r="X44">
            <v>0</v>
          </cell>
          <cell r="Y44">
            <v>0</v>
          </cell>
          <cell r="AA44">
            <v>0</v>
          </cell>
          <cell r="AB44">
            <v>0</v>
          </cell>
          <cell r="AC44">
            <v>0</v>
          </cell>
          <cell r="AD44">
            <v>0</v>
          </cell>
          <cell r="AE44">
            <v>0</v>
          </cell>
          <cell r="AF44">
            <v>0</v>
          </cell>
          <cell r="AG44">
            <v>0</v>
          </cell>
          <cell r="AH44">
            <v>0</v>
          </cell>
          <cell r="AI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681.12300000000027</v>
          </cell>
          <cell r="BP44">
            <v>0</v>
          </cell>
          <cell r="BQ44">
            <v>681.12300000000027</v>
          </cell>
          <cell r="BR44">
            <v>0</v>
          </cell>
          <cell r="BS44">
            <v>0</v>
          </cell>
          <cell r="BT44">
            <v>0</v>
          </cell>
          <cell r="BU44">
            <v>0</v>
          </cell>
          <cell r="BV44">
            <v>0</v>
          </cell>
          <cell r="BW44">
            <v>0</v>
          </cell>
          <cell r="BX44">
            <v>0</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v>0</v>
          </cell>
          <cell r="G45">
            <v>0</v>
          </cell>
          <cell r="J45">
            <v>0</v>
          </cell>
          <cell r="K45">
            <v>0</v>
          </cell>
          <cell r="L45">
            <v>0</v>
          </cell>
          <cell r="M45">
            <v>0</v>
          </cell>
          <cell r="N45">
            <v>0</v>
          </cell>
          <cell r="O45">
            <v>0</v>
          </cell>
          <cell r="P45">
            <v>0</v>
          </cell>
          <cell r="S45">
            <v>0</v>
          </cell>
          <cell r="U45">
            <v>0</v>
          </cell>
          <cell r="X45">
            <v>0</v>
          </cell>
          <cell r="Y45">
            <v>0</v>
          </cell>
          <cell r="AA45">
            <v>0</v>
          </cell>
          <cell r="AB45">
            <v>0</v>
          </cell>
          <cell r="AC45">
            <v>0</v>
          </cell>
          <cell r="AD45">
            <v>0</v>
          </cell>
          <cell r="AE45">
            <v>0</v>
          </cell>
          <cell r="AF45">
            <v>0</v>
          </cell>
          <cell r="AG45">
            <v>0</v>
          </cell>
          <cell r="AH45">
            <v>0</v>
          </cell>
          <cell r="AI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v>0</v>
          </cell>
          <cell r="G47">
            <v>0</v>
          </cell>
          <cell r="J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v>0</v>
          </cell>
          <cell r="G48">
            <v>0</v>
          </cell>
          <cell r="H48" t="b">
            <v>0</v>
          </cell>
          <cell r="I48">
            <v>0</v>
          </cell>
          <cell r="J48">
            <v>0</v>
          </cell>
          <cell r="K48">
            <v>0</v>
          </cell>
          <cell r="L48">
            <v>0</v>
          </cell>
          <cell r="M48">
            <v>0</v>
          </cell>
          <cell r="N48">
            <v>0</v>
          </cell>
          <cell r="O48">
            <v>0</v>
          </cell>
          <cell r="P48">
            <v>0</v>
          </cell>
          <cell r="Q48">
            <v>0</v>
          </cell>
          <cell r="R48" t="b">
            <v>1</v>
          </cell>
          <cell r="S48">
            <v>0</v>
          </cell>
          <cell r="T48">
            <v>0</v>
          </cell>
          <cell r="U48">
            <v>0</v>
          </cell>
          <cell r="V48">
            <v>0</v>
          </cell>
          <cell r="W48">
            <v>0</v>
          </cell>
          <cell r="X48">
            <v>0</v>
          </cell>
          <cell r="Y48">
            <v>0</v>
          </cell>
          <cell r="Z48" t="b">
            <v>1</v>
          </cell>
          <cell r="AA48">
            <v>0</v>
          </cell>
          <cell r="AB48">
            <v>0</v>
          </cell>
          <cell r="AC48">
            <v>0</v>
          </cell>
          <cell r="AD48">
            <v>0</v>
          </cell>
          <cell r="AE48">
            <v>0</v>
          </cell>
          <cell r="AF48">
            <v>0</v>
          </cell>
          <cell r="AG48">
            <v>0</v>
          </cell>
          <cell r="AH48">
            <v>0</v>
          </cell>
          <cell r="AI48">
            <v>0</v>
          </cell>
          <cell r="AJ48">
            <v>4.170511198008438E-67</v>
          </cell>
          <cell r="AK48" t="str">
            <v>M. DE O. PREPARACIÓN MEZCLAS</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v>0</v>
          </cell>
          <cell r="G49">
            <v>0</v>
          </cell>
          <cell r="J49">
            <v>0</v>
          </cell>
          <cell r="L49">
            <v>0</v>
          </cell>
          <cell r="M49">
            <v>0</v>
          </cell>
          <cell r="N49">
            <v>0</v>
          </cell>
          <cell r="O49">
            <v>0</v>
          </cell>
          <cell r="P49">
            <v>0</v>
          </cell>
          <cell r="S49">
            <v>0</v>
          </cell>
          <cell r="U49">
            <v>0</v>
          </cell>
          <cell r="X49">
            <v>0</v>
          </cell>
          <cell r="Y49">
            <v>0</v>
          </cell>
          <cell r="AA49">
            <v>0</v>
          </cell>
          <cell r="AB49">
            <v>0</v>
          </cell>
          <cell r="AC49">
            <v>0</v>
          </cell>
          <cell r="AD49">
            <v>0</v>
          </cell>
          <cell r="AE49">
            <v>0</v>
          </cell>
          <cell r="AF49">
            <v>0</v>
          </cell>
          <cell r="AG49">
            <v>0</v>
          </cell>
          <cell r="AH49">
            <v>0</v>
          </cell>
          <cell r="AI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v>0</v>
          </cell>
          <cell r="G50">
            <v>0</v>
          </cell>
          <cell r="J50">
            <v>0</v>
          </cell>
          <cell r="L50">
            <v>0</v>
          </cell>
          <cell r="M50">
            <v>0</v>
          </cell>
          <cell r="N50">
            <v>0</v>
          </cell>
          <cell r="O50">
            <v>0</v>
          </cell>
          <cell r="P50">
            <v>0</v>
          </cell>
          <cell r="S50">
            <v>0</v>
          </cell>
          <cell r="U50">
            <v>0</v>
          </cell>
          <cell r="X50">
            <v>0</v>
          </cell>
          <cell r="Y50">
            <v>0</v>
          </cell>
          <cell r="AA50">
            <v>0</v>
          </cell>
          <cell r="AB50">
            <v>0</v>
          </cell>
          <cell r="AC50">
            <v>0</v>
          </cell>
          <cell r="AD50">
            <v>0</v>
          </cell>
          <cell r="AE50">
            <v>0</v>
          </cell>
          <cell r="AF50">
            <v>0</v>
          </cell>
          <cell r="AG50">
            <v>0</v>
          </cell>
          <cell r="AH50">
            <v>0</v>
          </cell>
          <cell r="AI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v>0</v>
          </cell>
          <cell r="G51">
            <v>0</v>
          </cell>
          <cell r="J51">
            <v>0</v>
          </cell>
          <cell r="L51">
            <v>0</v>
          </cell>
          <cell r="M51">
            <v>0</v>
          </cell>
          <cell r="N51">
            <v>0</v>
          </cell>
          <cell r="O51">
            <v>0</v>
          </cell>
          <cell r="P51">
            <v>0</v>
          </cell>
          <cell r="S51">
            <v>0</v>
          </cell>
          <cell r="U51">
            <v>0</v>
          </cell>
          <cell r="X51">
            <v>0</v>
          </cell>
          <cell r="Y51">
            <v>0</v>
          </cell>
          <cell r="AA51">
            <v>0</v>
          </cell>
          <cell r="AB51">
            <v>0</v>
          </cell>
          <cell r="AC51">
            <v>0</v>
          </cell>
          <cell r="AD51">
            <v>0</v>
          </cell>
          <cell r="AE51">
            <v>0</v>
          </cell>
          <cell r="AF51">
            <v>0</v>
          </cell>
          <cell r="AG51">
            <v>0</v>
          </cell>
          <cell r="AH51">
            <v>0</v>
          </cell>
          <cell r="AI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v>0</v>
          </cell>
          <cell r="G54">
            <v>0</v>
          </cell>
          <cell r="J54">
            <v>0</v>
          </cell>
          <cell r="L54">
            <v>0</v>
          </cell>
          <cell r="M54">
            <v>0</v>
          </cell>
          <cell r="N54">
            <v>0</v>
          </cell>
          <cell r="O54">
            <v>0</v>
          </cell>
          <cell r="P54">
            <v>0</v>
          </cell>
          <cell r="S54">
            <v>0</v>
          </cell>
          <cell r="U54">
            <v>0</v>
          </cell>
          <cell r="X54">
            <v>0</v>
          </cell>
          <cell r="Y54">
            <v>0</v>
          </cell>
          <cell r="AA54">
            <v>0</v>
          </cell>
          <cell r="AB54">
            <v>0</v>
          </cell>
          <cell r="AC54">
            <v>0</v>
          </cell>
          <cell r="AD54">
            <v>0</v>
          </cell>
          <cell r="AE54">
            <v>0</v>
          </cell>
          <cell r="AF54">
            <v>0</v>
          </cell>
          <cell r="AG54">
            <v>0</v>
          </cell>
          <cell r="AH54">
            <v>0</v>
          </cell>
          <cell r="AI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v>0</v>
          </cell>
          <cell r="G55">
            <v>0</v>
          </cell>
          <cell r="J55">
            <v>0</v>
          </cell>
          <cell r="L55">
            <v>0</v>
          </cell>
          <cell r="M55">
            <v>0</v>
          </cell>
          <cell r="N55">
            <v>0</v>
          </cell>
          <cell r="O55">
            <v>0</v>
          </cell>
          <cell r="P55">
            <v>0</v>
          </cell>
          <cell r="S55">
            <v>0</v>
          </cell>
          <cell r="U55">
            <v>0</v>
          </cell>
          <cell r="X55">
            <v>0</v>
          </cell>
          <cell r="Y55">
            <v>0</v>
          </cell>
          <cell r="AA55">
            <v>0</v>
          </cell>
          <cell r="AB55">
            <v>0</v>
          </cell>
          <cell r="AC55">
            <v>0</v>
          </cell>
          <cell r="AD55">
            <v>0</v>
          </cell>
          <cell r="AE55">
            <v>0</v>
          </cell>
          <cell r="AF55">
            <v>0</v>
          </cell>
          <cell r="AG55">
            <v>0</v>
          </cell>
          <cell r="AH55">
            <v>0</v>
          </cell>
          <cell r="AI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v>0</v>
          </cell>
          <cell r="G59">
            <v>0</v>
          </cell>
          <cell r="J59">
            <v>0</v>
          </cell>
          <cell r="L59">
            <v>0</v>
          </cell>
          <cell r="M59">
            <v>0</v>
          </cell>
          <cell r="N59">
            <v>0</v>
          </cell>
          <cell r="O59">
            <v>0</v>
          </cell>
          <cell r="P59">
            <v>0</v>
          </cell>
          <cell r="S59">
            <v>0</v>
          </cell>
          <cell r="U59">
            <v>0</v>
          </cell>
          <cell r="X59">
            <v>0</v>
          </cell>
          <cell r="Y59">
            <v>0</v>
          </cell>
          <cell r="AA59">
            <v>0</v>
          </cell>
          <cell r="AB59">
            <v>0</v>
          </cell>
          <cell r="AC59">
            <v>0</v>
          </cell>
          <cell r="AD59">
            <v>0</v>
          </cell>
          <cell r="AE59">
            <v>0</v>
          </cell>
          <cell r="AF59">
            <v>0</v>
          </cell>
          <cell r="AG59">
            <v>0</v>
          </cell>
          <cell r="AH59">
            <v>0</v>
          </cell>
          <cell r="AI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v>0</v>
          </cell>
          <cell r="G60">
            <v>0</v>
          </cell>
          <cell r="J60">
            <v>0</v>
          </cell>
          <cell r="L60">
            <v>0</v>
          </cell>
          <cell r="M60">
            <v>0</v>
          </cell>
          <cell r="N60">
            <v>0</v>
          </cell>
          <cell r="O60">
            <v>0</v>
          </cell>
          <cell r="P60">
            <v>0</v>
          </cell>
          <cell r="S60">
            <v>0</v>
          </cell>
          <cell r="U60">
            <v>0</v>
          </cell>
          <cell r="X60">
            <v>0</v>
          </cell>
          <cell r="Y60">
            <v>0</v>
          </cell>
          <cell r="AA60">
            <v>0</v>
          </cell>
          <cell r="AB60">
            <v>0</v>
          </cell>
          <cell r="AC60">
            <v>0</v>
          </cell>
          <cell r="AD60">
            <v>0</v>
          </cell>
          <cell r="AE60">
            <v>0</v>
          </cell>
          <cell r="AF60">
            <v>0</v>
          </cell>
          <cell r="AG60">
            <v>0</v>
          </cell>
          <cell r="AH60">
            <v>0</v>
          </cell>
          <cell r="AI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v>0</v>
          </cell>
          <cell r="G61">
            <v>0</v>
          </cell>
          <cell r="J61">
            <v>0</v>
          </cell>
          <cell r="L61">
            <v>0</v>
          </cell>
          <cell r="M61">
            <v>0</v>
          </cell>
          <cell r="N61">
            <v>0</v>
          </cell>
          <cell r="O61">
            <v>0</v>
          </cell>
          <cell r="P61">
            <v>0</v>
          </cell>
          <cell r="S61">
            <v>0</v>
          </cell>
          <cell r="U61">
            <v>0</v>
          </cell>
          <cell r="X61">
            <v>0</v>
          </cell>
          <cell r="Y61">
            <v>0</v>
          </cell>
          <cell r="AA61">
            <v>0</v>
          </cell>
          <cell r="AB61">
            <v>0</v>
          </cell>
          <cell r="AC61">
            <v>0</v>
          </cell>
          <cell r="AD61">
            <v>0</v>
          </cell>
          <cell r="AE61">
            <v>0</v>
          </cell>
          <cell r="AF61">
            <v>0</v>
          </cell>
          <cell r="AG61">
            <v>0</v>
          </cell>
          <cell r="AH61">
            <v>0</v>
          </cell>
          <cell r="AI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v>0</v>
          </cell>
          <cell r="G62">
            <v>0</v>
          </cell>
          <cell r="J62">
            <v>0</v>
          </cell>
          <cell r="L62">
            <v>0</v>
          </cell>
          <cell r="M62">
            <v>0</v>
          </cell>
          <cell r="N62">
            <v>0</v>
          </cell>
          <cell r="O62">
            <v>0</v>
          </cell>
          <cell r="P62">
            <v>0</v>
          </cell>
          <cell r="S62">
            <v>0</v>
          </cell>
          <cell r="U62">
            <v>0</v>
          </cell>
          <cell r="X62">
            <v>0</v>
          </cell>
          <cell r="Y62">
            <v>0</v>
          </cell>
          <cell r="AA62">
            <v>0</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v>0</v>
          </cell>
          <cell r="G63">
            <v>0</v>
          </cell>
          <cell r="J63">
            <v>0</v>
          </cell>
          <cell r="L63">
            <v>0</v>
          </cell>
          <cell r="M63">
            <v>0</v>
          </cell>
          <cell r="N63">
            <v>0</v>
          </cell>
          <cell r="O63">
            <v>0</v>
          </cell>
          <cell r="P63">
            <v>0</v>
          </cell>
          <cell r="S63">
            <v>0</v>
          </cell>
          <cell r="U63">
            <v>0</v>
          </cell>
          <cell r="X63">
            <v>0</v>
          </cell>
          <cell r="Y63">
            <v>0</v>
          </cell>
          <cell r="AA63">
            <v>0</v>
          </cell>
          <cell r="AB63">
            <v>0</v>
          </cell>
          <cell r="AC63">
            <v>0</v>
          </cell>
          <cell r="AD63">
            <v>0</v>
          </cell>
          <cell r="AE63">
            <v>0</v>
          </cell>
          <cell r="AF63">
            <v>0</v>
          </cell>
          <cell r="AG63">
            <v>0</v>
          </cell>
          <cell r="AH63">
            <v>0</v>
          </cell>
          <cell r="AI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v>0</v>
          </cell>
          <cell r="G66">
            <v>0</v>
          </cell>
          <cell r="J66">
            <v>0</v>
          </cell>
          <cell r="L66">
            <v>0</v>
          </cell>
          <cell r="M66">
            <v>0</v>
          </cell>
          <cell r="N66">
            <v>0</v>
          </cell>
          <cell r="O66">
            <v>0</v>
          </cell>
          <cell r="P66">
            <v>0</v>
          </cell>
          <cell r="S66">
            <v>0</v>
          </cell>
          <cell r="U66">
            <v>0</v>
          </cell>
          <cell r="X66">
            <v>0</v>
          </cell>
          <cell r="Y66">
            <v>0</v>
          </cell>
          <cell r="AA66">
            <v>0</v>
          </cell>
          <cell r="AB66">
            <v>0</v>
          </cell>
          <cell r="AC66">
            <v>0</v>
          </cell>
          <cell r="AD66">
            <v>0</v>
          </cell>
          <cell r="AE66">
            <v>0</v>
          </cell>
          <cell r="AF66">
            <v>0</v>
          </cell>
          <cell r="AG66">
            <v>0</v>
          </cell>
          <cell r="AH66">
            <v>0</v>
          </cell>
          <cell r="AI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v>0</v>
          </cell>
          <cell r="G67">
            <v>0</v>
          </cell>
          <cell r="J67">
            <v>0</v>
          </cell>
          <cell r="L67">
            <v>0</v>
          </cell>
          <cell r="M67">
            <v>0</v>
          </cell>
          <cell r="N67">
            <v>0</v>
          </cell>
          <cell r="O67">
            <v>0</v>
          </cell>
          <cell r="P67">
            <v>0</v>
          </cell>
          <cell r="S67">
            <v>0</v>
          </cell>
          <cell r="U67">
            <v>0</v>
          </cell>
          <cell r="X67">
            <v>0</v>
          </cell>
          <cell r="Y67">
            <v>0</v>
          </cell>
          <cell r="AA67">
            <v>0</v>
          </cell>
          <cell r="AB67">
            <v>0</v>
          </cell>
          <cell r="AC67">
            <v>0</v>
          </cell>
          <cell r="AD67">
            <v>0</v>
          </cell>
          <cell r="AE67">
            <v>0</v>
          </cell>
          <cell r="AF67">
            <v>0</v>
          </cell>
          <cell r="AG67">
            <v>0</v>
          </cell>
          <cell r="AH67">
            <v>0</v>
          </cell>
          <cell r="AI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v>0</v>
          </cell>
          <cell r="G68">
            <v>0</v>
          </cell>
          <cell r="J68">
            <v>0</v>
          </cell>
          <cell r="L68">
            <v>0</v>
          </cell>
          <cell r="M68">
            <v>0</v>
          </cell>
          <cell r="N68">
            <v>0</v>
          </cell>
          <cell r="O68">
            <v>0</v>
          </cell>
          <cell r="P68">
            <v>0</v>
          </cell>
          <cell r="S68">
            <v>0</v>
          </cell>
          <cell r="U68">
            <v>0</v>
          </cell>
          <cell r="X68">
            <v>0</v>
          </cell>
          <cell r="Y68">
            <v>0</v>
          </cell>
          <cell r="AA68">
            <v>0</v>
          </cell>
          <cell r="AB68">
            <v>0</v>
          </cell>
          <cell r="AC68">
            <v>0</v>
          </cell>
          <cell r="AD68">
            <v>0</v>
          </cell>
          <cell r="AE68">
            <v>0</v>
          </cell>
          <cell r="AF68">
            <v>0</v>
          </cell>
          <cell r="AG68">
            <v>0</v>
          </cell>
          <cell r="AH68">
            <v>0</v>
          </cell>
          <cell r="AI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v>0</v>
          </cell>
          <cell r="G69">
            <v>0</v>
          </cell>
          <cell r="J69">
            <v>0</v>
          </cell>
          <cell r="L69">
            <v>0</v>
          </cell>
          <cell r="M69">
            <v>0</v>
          </cell>
          <cell r="N69">
            <v>0</v>
          </cell>
          <cell r="O69">
            <v>0</v>
          </cell>
          <cell r="P69">
            <v>0</v>
          </cell>
          <cell r="S69">
            <v>0</v>
          </cell>
          <cell r="U69">
            <v>0</v>
          </cell>
          <cell r="X69">
            <v>0</v>
          </cell>
          <cell r="Y69">
            <v>0</v>
          </cell>
          <cell r="AA69">
            <v>0</v>
          </cell>
          <cell r="AB69">
            <v>0</v>
          </cell>
          <cell r="AC69">
            <v>0</v>
          </cell>
          <cell r="AD69">
            <v>0</v>
          </cell>
          <cell r="AE69">
            <v>0</v>
          </cell>
          <cell r="AF69">
            <v>0</v>
          </cell>
          <cell r="AG69">
            <v>0</v>
          </cell>
          <cell r="AH69">
            <v>0</v>
          </cell>
          <cell r="AI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v>0</v>
          </cell>
          <cell r="G70">
            <v>0</v>
          </cell>
          <cell r="J70">
            <v>0</v>
          </cell>
          <cell r="L70">
            <v>0</v>
          </cell>
          <cell r="M70">
            <v>0</v>
          </cell>
          <cell r="N70">
            <v>0</v>
          </cell>
          <cell r="O70">
            <v>0</v>
          </cell>
          <cell r="P70">
            <v>0</v>
          </cell>
          <cell r="S70">
            <v>0</v>
          </cell>
          <cell r="U70">
            <v>0</v>
          </cell>
          <cell r="X70">
            <v>0</v>
          </cell>
          <cell r="Y70">
            <v>0</v>
          </cell>
          <cell r="AA70">
            <v>0</v>
          </cell>
          <cell r="AB70">
            <v>0</v>
          </cell>
          <cell r="AC70">
            <v>0</v>
          </cell>
          <cell r="AD70">
            <v>0</v>
          </cell>
          <cell r="AE70">
            <v>0</v>
          </cell>
          <cell r="AF70">
            <v>0</v>
          </cell>
          <cell r="AG70">
            <v>0</v>
          </cell>
          <cell r="AH70">
            <v>0</v>
          </cell>
          <cell r="AI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v>0</v>
          </cell>
          <cell r="G71">
            <v>0</v>
          </cell>
          <cell r="J71">
            <v>0</v>
          </cell>
          <cell r="L71">
            <v>0</v>
          </cell>
          <cell r="M71">
            <v>0</v>
          </cell>
          <cell r="N71">
            <v>0</v>
          </cell>
          <cell r="O71">
            <v>0</v>
          </cell>
          <cell r="P71">
            <v>0</v>
          </cell>
          <cell r="S71">
            <v>0</v>
          </cell>
          <cell r="U71">
            <v>0</v>
          </cell>
          <cell r="X71">
            <v>0</v>
          </cell>
          <cell r="Y71">
            <v>0</v>
          </cell>
          <cell r="AA71">
            <v>0</v>
          </cell>
          <cell r="AB71">
            <v>0</v>
          </cell>
          <cell r="AC71">
            <v>0</v>
          </cell>
          <cell r="AD71">
            <v>0</v>
          </cell>
          <cell r="AE71">
            <v>0</v>
          </cell>
          <cell r="AF71">
            <v>0</v>
          </cell>
          <cell r="AG71">
            <v>0</v>
          </cell>
          <cell r="AH71">
            <v>0</v>
          </cell>
          <cell r="AI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efreshError="1"/>
      <sheetData sheetId="9" refreshError="1"/>
      <sheetData sheetId="10" refreshError="1"/>
      <sheetData sheetId="11">
        <row r="12">
          <cell r="A12">
            <v>1</v>
          </cell>
        </row>
      </sheetData>
      <sheetData sheetId="12"/>
      <sheetData sheetId="13"/>
      <sheetData sheetId="14"/>
      <sheetData sheetId="15"/>
      <sheetData sheetId="16"/>
      <sheetData sheetId="17" refreshError="1"/>
      <sheetData sheetId="18" refreshError="1"/>
      <sheetData sheetId="19" refreshError="1"/>
      <sheetData sheetId="20">
        <row r="12">
          <cell r="A12">
            <v>1</v>
          </cell>
        </row>
      </sheetData>
      <sheetData sheetId="21"/>
      <sheetData sheetId="22"/>
      <sheetData sheetId="23">
        <row r="12">
          <cell r="A12" t="str">
            <v>Dirección proyectos aguas, Saneamiento, Gas y locativos 2 (PL 2)</v>
          </cell>
        </row>
      </sheetData>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UNITARIOS"/>
      <sheetName val="MATERIAL"/>
      <sheetName val="EQUIPO"/>
      <sheetName val="TRANSPORTE"/>
      <sheetName val="MANO OBRA"/>
      <sheetName val="MEMORIAS"/>
      <sheetName val="A. P. U."/>
      <sheetName val="MANO_OBRA"/>
      <sheetName val="MANO_OBRA1"/>
      <sheetName val="MANO_OBRA2"/>
      <sheetName val="A__P__U_"/>
      <sheetName val="Reservas de Petróleo"/>
    </sheetNames>
    <sheetDataSet>
      <sheetData sheetId="0">
        <row r="2">
          <cell r="B2">
            <v>0</v>
          </cell>
        </row>
      </sheetData>
      <sheetData sheetId="1">
        <row r="2">
          <cell r="B2">
            <v>0</v>
          </cell>
        </row>
      </sheetData>
      <sheetData sheetId="2" refreshError="1">
        <row r="2">
          <cell r="B2">
            <v>0</v>
          </cell>
        </row>
        <row r="3">
          <cell r="B3" t="str">
            <v>ACCESORIOS ACERO INOXIDABLE</v>
          </cell>
        </row>
        <row r="4">
          <cell r="B4" t="str">
            <v>ABRAZADERAS 4"</v>
          </cell>
        </row>
        <row r="5">
          <cell r="B5" t="str">
            <v>ACCESORIO PVC P 1/2"</v>
          </cell>
        </row>
        <row r="6">
          <cell r="B6" t="str">
            <v>ACCESORIO PVC S 2"</v>
          </cell>
        </row>
        <row r="7">
          <cell r="B7" t="str">
            <v>ACCESORIO PVC S 3"</v>
          </cell>
        </row>
        <row r="8">
          <cell r="B8" t="str">
            <v>ACCESORIO PVC S 4"</v>
          </cell>
        </row>
        <row r="9">
          <cell r="B9" t="str">
            <v>ACCESORIOS</v>
          </cell>
        </row>
        <row r="10">
          <cell r="B10" t="str">
            <v>ACCESORIOS CONEXIÓN Y DERIVACION CABLE COAXIAL</v>
          </cell>
        </row>
        <row r="11">
          <cell r="B11" t="str">
            <v>Accesorios de conexion por atras SanitarioDO-TCDIC</v>
          </cell>
        </row>
        <row r="12">
          <cell r="B12" t="str">
            <v>ACCESORIOS DE CONEXIÓN Y SUJECION PARA CABLE AMTIFRAU</v>
          </cell>
        </row>
        <row r="13">
          <cell r="B13" t="str">
            <v>ACCESORIOS DE SUJECION</v>
          </cell>
        </row>
        <row r="14">
          <cell r="B14" t="str">
            <v>ACCESORIOS EMT</v>
          </cell>
        </row>
        <row r="15">
          <cell r="B15" t="str">
            <v xml:space="preserve">ACCESORIOS GALVANIZADOS PARA CONEXIÓN EQUIPO DE PRESION </v>
          </cell>
        </row>
        <row r="16">
          <cell r="B16" t="str">
            <v>ACCESORIOS CPVC-P 1/2" ( Codo , unión y tapón )</v>
          </cell>
        </row>
        <row r="17">
          <cell r="B17" t="str">
            <v>ACCESORIOS PVC P 21/2"</v>
          </cell>
        </row>
        <row r="18">
          <cell r="B18" t="str">
            <v>ACCESORIOS PVC-P 1 1/2" ( Codo , unión y tapón )</v>
          </cell>
        </row>
        <row r="19">
          <cell r="B19" t="str">
            <v>ACCESORIOS PVC-P 1 1/4" ( Codo , unión y tapón )</v>
          </cell>
        </row>
        <row r="20">
          <cell r="B20" t="str">
            <v>ACCESORIOS PVC-P 1/2" ( Codo , unión y tapón )</v>
          </cell>
        </row>
        <row r="21">
          <cell r="B21" t="str">
            <v>ACCESORIOS PVC-P 2" ( Codo , unión y tapón )</v>
          </cell>
        </row>
        <row r="22">
          <cell r="B22" t="str">
            <v>ACCESORIOS PVC-P 3/4" ( Codo, unión y tapón )</v>
          </cell>
        </row>
        <row r="23">
          <cell r="B23" t="str">
            <v>ACCESORIOS SUJECION TRANFORMADOR</v>
          </cell>
        </row>
        <row r="24">
          <cell r="B24" t="str">
            <v>ACERO 37.000 PSI</v>
          </cell>
        </row>
        <row r="25">
          <cell r="B25" t="str">
            <v xml:space="preserve">ACERO 60.000 PSI </v>
          </cell>
        </row>
        <row r="26">
          <cell r="B26" t="str">
            <v>ACERO ESTRUCTURAL ACESCO PHR Cal. 12</v>
          </cell>
        </row>
        <row r="27">
          <cell r="B27" t="str">
            <v>ACIDO FLORIDRICO</v>
          </cell>
        </row>
        <row r="28">
          <cell r="B28" t="str">
            <v>ACIDO NITRICO</v>
          </cell>
        </row>
        <row r="29">
          <cell r="B29" t="str">
            <v>ACONDICIONADOR NOVAFORT 250ML  Pavco</v>
          </cell>
        </row>
        <row r="30">
          <cell r="B30" t="str">
            <v>ACPM</v>
          </cell>
        </row>
        <row r="31">
          <cell r="B31" t="str">
            <v>ADAPTADOR CONDUIT PVC 1/2"</v>
          </cell>
        </row>
        <row r="32">
          <cell r="B32" t="str">
            <v>ADAPTADOR MACHO   3/4"</v>
          </cell>
        </row>
        <row r="33">
          <cell r="B33" t="str">
            <v>ADAPTADOR TERMINAL CONDUIT 3/4"</v>
          </cell>
        </row>
        <row r="34">
          <cell r="B34" t="str">
            <v>ADAPTADORES MACHO 1/2"</v>
          </cell>
        </row>
        <row r="35">
          <cell r="B35" t="str">
            <v>ADHESIVO EPOXICO G5 DE 651 ml</v>
          </cell>
        </row>
        <row r="36">
          <cell r="B36" t="str">
            <v>ADHESIVO NOVAFORT 310 ML  Pavco</v>
          </cell>
        </row>
        <row r="37">
          <cell r="B37" t="str">
            <v>AGUA</v>
          </cell>
        </row>
        <row r="38">
          <cell r="B38" t="str">
            <v>AISLADORES</v>
          </cell>
        </row>
        <row r="39">
          <cell r="B39" t="str">
            <v>AISLADORES DE PIN CON ESPIGO</v>
          </cell>
        </row>
        <row r="40">
          <cell r="B40" t="str">
            <v>AISLADORES DE RETENCION</v>
          </cell>
        </row>
        <row r="41">
          <cell r="B41" t="str">
            <v>AISLADORES EMISORES</v>
          </cell>
        </row>
        <row r="42">
          <cell r="B42" t="str">
            <v>ALAMBRE COBRE DESNUDO AWG  12</v>
          </cell>
        </row>
        <row r="43">
          <cell r="B43" t="str">
            <v>ALAMBRE COBRE THHN 12 AWG</v>
          </cell>
        </row>
        <row r="44">
          <cell r="B44" t="str">
            <v>ALAMBRE NEGRO       No.18</v>
          </cell>
        </row>
        <row r="45">
          <cell r="B45" t="str">
            <v>ALFACOLOR 3-15</v>
          </cell>
        </row>
        <row r="46">
          <cell r="B46" t="str">
            <v>ALFAJIAS CONCRETO     .25</v>
          </cell>
        </row>
        <row r="47">
          <cell r="B47" t="str">
            <v>ALUMINIO PARA CIELO RASO INC ESTRUCTURA</v>
          </cell>
        </row>
        <row r="48">
          <cell r="B48" t="str">
            <v>ALUMINIO PARA DIVISION BAÑO</v>
          </cell>
        </row>
        <row r="49">
          <cell r="B49" t="str">
            <v>AMPLIFICADOR TV CON 20 SALIDAS</v>
          </cell>
        </row>
        <row r="50">
          <cell r="B50" t="str">
            <v>ANCLAJE CAMISA DE 3/8"</v>
          </cell>
        </row>
        <row r="51">
          <cell r="B51" t="str">
            <v>ÁNGULO     1 x 1 x 1/8" de 6 mts</v>
          </cell>
        </row>
        <row r="52">
          <cell r="B52" t="str">
            <v>ÁNGULO     1 x 1 x 3/16" de 6 mts</v>
          </cell>
        </row>
        <row r="53">
          <cell r="B53" t="str">
            <v>ANGULO 1 1/2X3/16</v>
          </cell>
        </row>
        <row r="54">
          <cell r="B54" t="str">
            <v>ANGULO 1"X1/8"</v>
          </cell>
        </row>
        <row r="55">
          <cell r="B55" t="str">
            <v xml:space="preserve">ANGULO 2" * 2" * 1/8" </v>
          </cell>
        </row>
        <row r="56">
          <cell r="B56" t="str">
            <v xml:space="preserve">ANGULO 2" * 2" * 3/16" </v>
          </cell>
        </row>
        <row r="57">
          <cell r="B57" t="str">
            <v>ANGULO 3/4"</v>
          </cell>
        </row>
        <row r="58">
          <cell r="B58" t="str">
            <v>ANGULO DE 1"x1/8"</v>
          </cell>
        </row>
        <row r="59">
          <cell r="B59" t="str">
            <v>ANGULOS DE ENSAMBLE</v>
          </cell>
        </row>
        <row r="60">
          <cell r="B60" t="str">
            <v>ANGULOS EN ALUMINIO BLANCO DE 3m</v>
          </cell>
        </row>
        <row r="61">
          <cell r="B61" t="str">
            <v xml:space="preserve">ANTENA EXTERNA COMUNAL TV </v>
          </cell>
        </row>
        <row r="62">
          <cell r="B62" t="str">
            <v>ANTICORROSIVO</v>
          </cell>
        </row>
        <row r="63">
          <cell r="B63" t="str">
            <v xml:space="preserve">ANTICORROSIVO </v>
          </cell>
        </row>
        <row r="64">
          <cell r="B64" t="str">
            <v>ARENA DE RIO</v>
          </cell>
        </row>
        <row r="65">
          <cell r="B65" t="str">
            <v>ARENA LAVADA DE PEÑA</v>
          </cell>
        </row>
        <row r="66">
          <cell r="B66" t="str">
            <v>ARBOL</v>
          </cell>
        </row>
        <row r="67">
          <cell r="B67" t="str">
            <v>ASFALTO TIPO 190/220 200 kg</v>
          </cell>
        </row>
        <row r="68">
          <cell r="B68" t="str">
            <v>BALA DULUX 2X20W, REFLECTOR EN ALUMINIO BRILLADO. DIAMETRO 20,5 CMS, ACABADO BLANCO. INCLUYE 2 BOMBILLOS DULUX 20W ROSCA, LUZ 6500K</v>
          </cell>
        </row>
        <row r="69">
          <cell r="B69" t="str">
            <v>BALA FLUORESCENTE 2X26 CON BOMBILLOS AHORRADORES</v>
          </cell>
        </row>
        <row r="70">
          <cell r="B70" t="str">
            <v>BALDOSA EN GRANITO ALFA</v>
          </cell>
        </row>
        <row r="71">
          <cell r="B71" t="str">
            <v>BALDOSA PORCELANATICO</v>
          </cell>
        </row>
        <row r="72">
          <cell r="B72" t="str">
            <v>BARNIZ</v>
          </cell>
        </row>
        <row r="73">
          <cell r="B73" t="str">
            <v>BANDEJA PORTACABLES 60X8</v>
          </cell>
        </row>
        <row r="74">
          <cell r="B74" t="str">
            <v>BASE PARA FOTOCELDA CON SOPORTE</v>
          </cell>
        </row>
        <row r="75">
          <cell r="B75" t="str">
            <v>BISAGRAS</v>
          </cell>
        </row>
        <row r="76">
          <cell r="B76" t="str">
            <v>BISAGRAS PARA VENTANAS METALICAS</v>
          </cell>
        </row>
        <row r="77">
          <cell r="B77" t="str">
            <v>BISAGRAS PUERTAS COCINA</v>
          </cell>
        </row>
        <row r="78">
          <cell r="B78" t="str">
            <v>BISEL PARA VIDRIO ESPEJO</v>
          </cell>
        </row>
        <row r="79">
          <cell r="B79" t="str">
            <v>BLOQUE No. 3</v>
          </cell>
        </row>
        <row r="80">
          <cell r="B80" t="str">
            <v xml:space="preserve">BLOQUE No. 4 </v>
          </cell>
        </row>
        <row r="81">
          <cell r="B81" t="str">
            <v xml:space="preserve">BLOQUE No. 5 </v>
          </cell>
        </row>
        <row r="82">
          <cell r="B82" t="str">
            <v xml:space="preserve">Boca puerta en mármol,  incluye nariz redonda </v>
          </cell>
        </row>
        <row r="83">
          <cell r="B83" t="str">
            <v>BOQUILLA TERMINAL PVC 1"</v>
          </cell>
        </row>
        <row r="84">
          <cell r="B84" t="str">
            <v>BOSEL</v>
          </cell>
        </row>
        <row r="85">
          <cell r="B85" t="str">
            <v>BOMBAS PARA SISTEMA DE PLANTA TRATAMIENTO</v>
          </cell>
        </row>
        <row r="86">
          <cell r="B86" t="str">
            <v>BRAZO HIDRAULICO</v>
          </cell>
        </row>
        <row r="87">
          <cell r="B87" t="str">
            <v>BROCA DE 5/8"</v>
          </cell>
        </row>
        <row r="88">
          <cell r="B88" t="str">
            <v>BROCAS 1/2"</v>
          </cell>
        </row>
        <row r="89">
          <cell r="B89" t="str">
            <v>BROCAS 1/4"</v>
          </cell>
        </row>
        <row r="90">
          <cell r="B90" t="str">
            <v>BROCAS, GRAPAS, CHAZOS Y TORNILLOS</v>
          </cell>
        </row>
        <row r="91">
          <cell r="B91" t="str">
            <v>BUSHING 4"X2" A.C.</v>
          </cell>
        </row>
        <row r="92">
          <cell r="B92" t="str">
            <v>CABALLETE ETERNIT</v>
          </cell>
        </row>
        <row r="93">
          <cell r="B93" t="str">
            <v>CABALLETE THERMOACUSTICA DE 2.00X0.70</v>
          </cell>
        </row>
        <row r="94">
          <cell r="B94" t="str">
            <v>CABLE #4 COBRE DESNUDO</v>
          </cell>
        </row>
        <row r="95">
          <cell r="B95" t="str">
            <v>Cable 10 THWN/THHN Cu-AWG 600V</v>
          </cell>
        </row>
        <row r="96">
          <cell r="B96" t="str">
            <v>cable 2/0</v>
          </cell>
        </row>
        <row r="97">
          <cell r="B97" t="str">
            <v>Cable 8 THWN/THHN Cu-AWG 600V</v>
          </cell>
        </row>
        <row r="98">
          <cell r="B98" t="str">
            <v>CABLE ANTIFRAUDE #8</v>
          </cell>
        </row>
        <row r="99">
          <cell r="B99" t="str">
            <v xml:space="preserve">CABLE BLINDADO COAXIAL RG59 U TV </v>
          </cell>
        </row>
        <row r="100">
          <cell r="B100" t="str">
            <v>CABLE DUPLEX DE 2X16</v>
          </cell>
        </row>
        <row r="101">
          <cell r="B101" t="str">
            <v>Cable 12 THWN/THHN Cu-AWG 600V</v>
          </cell>
        </row>
        <row r="102">
          <cell r="B102" t="str">
            <v>Cable 14 THWN/THHN Cu-AWG 600V</v>
          </cell>
        </row>
        <row r="103">
          <cell r="B103" t="str">
            <v>Cable 8 THWN/THHN Cu-AWG 600V</v>
          </cell>
        </row>
        <row r="104">
          <cell r="B104" t="str">
            <v>CABLE ENCAUCHETADO 3#4+1#6 T</v>
          </cell>
        </row>
        <row r="105">
          <cell r="B105" t="str">
            <v>CABLE DE COBRE DESNUDO No.12 AWG</v>
          </cell>
        </row>
        <row r="106">
          <cell r="B106" t="str">
            <v>CABLE No. 12 T</v>
          </cell>
        </row>
        <row r="107">
          <cell r="B107" t="str">
            <v>CABLE PARA SEÑALES SISTEMA CONTRA INCENDIO  2 PARES (2X22AWG) NPLF AISLAMIENTO EN PVC DE ACUERDO A LAS NORMAS IEC189, IEC708</v>
          </cell>
        </row>
        <row r="108">
          <cell r="B108" t="str">
            <v>CABLE TELEFONICO 2 PARES</v>
          </cell>
        </row>
        <row r="109">
          <cell r="B109" t="str">
            <v>CAJA 2400</v>
          </cell>
        </row>
        <row r="110">
          <cell r="B110" t="str">
            <v>CAJA 5800</v>
          </cell>
        </row>
        <row r="111">
          <cell r="B111" t="str">
            <v>CAJA MEDIDOR ACUEDUCTO CON TAPA Y CERRADURA</v>
          </cell>
        </row>
        <row r="112">
          <cell r="B112" t="str">
            <v>CAJA MEDIDOR DE AGUA 60*28*14</v>
          </cell>
        </row>
        <row r="113">
          <cell r="B113" t="str">
            <v>CAJA MONOFASICA DE 4 CIRCUITOS CON TACOS</v>
          </cell>
        </row>
        <row r="114">
          <cell r="B114" t="str">
            <v>CAJA OCTOGONAL GALVANIZADA (CAJA EMP GALV.OCTAGONAL 4")</v>
          </cell>
        </row>
        <row r="115">
          <cell r="B115" t="str">
            <v>CAJA METALICA AMPLIFICADOR TV</v>
          </cell>
        </row>
        <row r="116">
          <cell r="B116" t="str">
            <v>CAJA SENCILLA CONDUIT (CAJA EMP GALV.RECTANG. 2X4")</v>
          </cell>
        </row>
        <row r="117">
          <cell r="B117" t="str">
            <v xml:space="preserve">CAJAS DE 20X25X10 CM PARA CONEXIÓN </v>
          </cell>
        </row>
        <row r="118">
          <cell r="B118" t="str">
            <v>CALENTADOR ELECTRICO 20 GL 120 V HACEB</v>
          </cell>
        </row>
        <row r="119">
          <cell r="B119" t="str">
            <v>CARBURO BLANCO</v>
          </cell>
        </row>
        <row r="120">
          <cell r="B120" t="str">
            <v>CAOLÍN</v>
          </cell>
        </row>
        <row r="121">
          <cell r="B121" t="str">
            <v>CAPACETE 1"</v>
          </cell>
        </row>
        <row r="122">
          <cell r="B122" t="str">
            <v>CASETÓN DE GUADUA h=0.42</v>
          </cell>
        </row>
        <row r="124">
          <cell r="B124" t="str">
            <v>CEDRO CAQUETA</v>
          </cell>
        </row>
        <row r="125">
          <cell r="B125" t="str">
            <v xml:space="preserve">CELDA METÁLICA -LÁMINA COLD-ROLLED PARA  TRANSFORMADOR </v>
          </cell>
        </row>
        <row r="126">
          <cell r="B126" t="str">
            <v>CEMENTO MARINO</v>
          </cell>
        </row>
        <row r="127">
          <cell r="B127" t="str">
            <v>CEMENTO BLANCO</v>
          </cell>
        </row>
        <row r="128">
          <cell r="B128" t="str">
            <v>CEMENTO GRIS</v>
          </cell>
        </row>
        <row r="129">
          <cell r="B129" t="str">
            <v xml:space="preserve">CERAMICA </v>
          </cell>
        </row>
        <row r="130">
          <cell r="B130" t="str">
            <v>CERRADURA INAFER</v>
          </cell>
        </row>
        <row r="131">
          <cell r="B131" t="str">
            <v>CERRADURA POMA MADERA ALCOBA</v>
          </cell>
        </row>
        <row r="132">
          <cell r="B132" t="str">
            <v>CERRADURA POMA PUERTAS</v>
          </cell>
        </row>
        <row r="133">
          <cell r="B133" t="str">
            <v>CENEFA EN MADERA DE 0.12 TINTADA</v>
          </cell>
        </row>
        <row r="134">
          <cell r="B134" t="str">
            <v>CERROJO EN ACERO INOXIDABLE</v>
          </cell>
        </row>
        <row r="135">
          <cell r="B135" t="str">
            <v>CERRADURA SCHLAGE BAÑO  A40S Cromado Mate</v>
          </cell>
        </row>
        <row r="136">
          <cell r="B136" t="str">
            <v>CHEQUE HORIZONTAL 1/2"</v>
          </cell>
        </row>
        <row r="137">
          <cell r="B137" t="str">
            <v>CHEQUE R&amp;W Roscado 3/4" Ref. 236</v>
          </cell>
        </row>
        <row r="138">
          <cell r="B138" t="str">
            <v>CIELO RASO Star Orion ( perfileria aluminio 1" )</v>
          </cell>
        </row>
        <row r="139">
          <cell r="B139" t="str">
            <v>CILINDRO DE GAS PROPANO</v>
          </cell>
        </row>
        <row r="140">
          <cell r="B140" t="str">
            <v>CINTA BANDIT 1/2" CON GRAPAS</v>
          </cell>
        </row>
        <row r="141">
          <cell r="B141" t="str">
            <v>CINTA PAPEL</v>
          </cell>
        </row>
        <row r="142">
          <cell r="B142" t="str">
            <v>CINTA TEFLÓN 10 m 1/2"</v>
          </cell>
        </row>
        <row r="143">
          <cell r="B143" t="str">
            <v>CLOSET</v>
          </cell>
        </row>
        <row r="144">
          <cell r="B144" t="str">
            <v>COCINA INTEGRAL</v>
          </cell>
        </row>
        <row r="145">
          <cell r="B145" t="str">
            <v>CODO 90° 1/4 CxC SANITARIO 3" Pavco</v>
          </cell>
        </row>
        <row r="146">
          <cell r="B146" t="str">
            <v>CODO 90° 1/4 CxC SANITARIO 4" Pavco</v>
          </cell>
        </row>
        <row r="147">
          <cell r="B147" t="str">
            <v>CODO 90° 1/4 CxE SANITARIO 2"</v>
          </cell>
        </row>
        <row r="148">
          <cell r="B148" t="str">
            <v>CODO 90° 4" EXTREMO BRIDADO</v>
          </cell>
        </row>
        <row r="149">
          <cell r="B149" t="str">
            <v>CODO 90° PRESIÓN PVC   3/4" Pavco</v>
          </cell>
        </row>
        <row r="150">
          <cell r="B150" t="str">
            <v>CODO 90° PRESIÓN PVC 1 1/2" Pavco</v>
          </cell>
        </row>
        <row r="151">
          <cell r="B151" t="str">
            <v>CODO PRESIÓN           1"</v>
          </cell>
        </row>
        <row r="152">
          <cell r="B152" t="str">
            <v>COMBO SANITARIO BLANCO AHORRADOR</v>
          </cell>
        </row>
        <row r="153">
          <cell r="B153" t="str">
            <v>CONCERTINA EN ACERO INOXIDABLE DE 18"</v>
          </cell>
        </row>
        <row r="154">
          <cell r="B154" t="str">
            <v>CONCRETO DE 1500 PSI</v>
          </cell>
        </row>
        <row r="155">
          <cell r="B155" t="str">
            <v>CONCRETO DE 2000 PSI</v>
          </cell>
        </row>
        <row r="156">
          <cell r="B156" t="str">
            <v>CONCRETO DE 2500 PSI</v>
          </cell>
        </row>
        <row r="157">
          <cell r="B157" t="str">
            <v>CONCRETO DE 3000 PSI</v>
          </cell>
        </row>
        <row r="158">
          <cell r="B158" t="str">
            <v>CONCRETO DE 3500 PSI</v>
          </cell>
        </row>
        <row r="159">
          <cell r="B159" t="str">
            <v>CONCRETO DE 4000 PSI</v>
          </cell>
        </row>
        <row r="160">
          <cell r="B160" t="str">
            <v>CONCRETO TREMIE TORNILLO DE 3000 PSI</v>
          </cell>
        </row>
        <row r="161">
          <cell r="B161" t="str">
            <v>CONCRETO TREMIE TORNILLO DE 4000 PSI</v>
          </cell>
        </row>
        <row r="162">
          <cell r="B162" t="str">
            <v>CONCRETO DE 3500 PSI BAJA PERMEABILIDAD</v>
          </cell>
        </row>
        <row r="163">
          <cell r="B163" t="str">
            <v>COPA ESMERIL</v>
          </cell>
        </row>
        <row r="164">
          <cell r="B164" t="str">
            <v>COPA SIERRA</v>
          </cell>
        </row>
        <row r="165">
          <cell r="B165" t="str">
            <v>CORREA EN MADERA</v>
          </cell>
        </row>
        <row r="166">
          <cell r="B166" t="str">
            <v>CORREA METALICA</v>
          </cell>
        </row>
        <row r="167">
          <cell r="B167" t="str">
            <v>CORTACIRCUITOS 15 KV-100 AMPERIOS-</v>
          </cell>
        </row>
        <row r="168">
          <cell r="B168" t="str">
            <v xml:space="preserve">Cortina corrida Automática tipo Blackout, h= 1.10 m </v>
          </cell>
        </row>
        <row r="169">
          <cell r="B169" t="str">
            <v>CURVA 90º PVC 1/2"</v>
          </cell>
        </row>
        <row r="170">
          <cell r="B170" t="str">
            <v>DESAGUE LAVAMANOS SENCILLO Gerfor GF-581084</v>
          </cell>
        </row>
        <row r="171">
          <cell r="B171" t="str">
            <v>DESAGUE ORINAL 1 1/2"</v>
          </cell>
        </row>
        <row r="172">
          <cell r="B172" t="str">
            <v>DESCARGADOR DE SOBRETENSION TIPO  LINEA 12 KV- 10 KA-</v>
          </cell>
        </row>
        <row r="173">
          <cell r="B173" t="str">
            <v xml:space="preserve">DESCARGADOR FRANKLIN DE 5 PUNTAS </v>
          </cell>
        </row>
        <row r="174">
          <cell r="B174" t="str">
            <v>DIAGONALES</v>
          </cell>
        </row>
        <row r="175">
          <cell r="B175" t="str">
            <v>DILATACION BRONCE</v>
          </cell>
        </row>
        <row r="176">
          <cell r="B176" t="str">
            <v>DILATACIÓN EN BRONCE PC13</v>
          </cell>
        </row>
        <row r="177">
          <cell r="B177" t="str">
            <v>DINTELES EN CONCRETO h=0.15m x 0.2m (2500 PSI Mezcla 1:3:3)</v>
          </cell>
        </row>
        <row r="178">
          <cell r="B178" t="str">
            <v>DISCO CORTE LADRILLO Y7O CONCRETO</v>
          </cell>
        </row>
        <row r="179">
          <cell r="B179" t="str">
            <v>DISCO PARA CORTE METAL</v>
          </cell>
        </row>
        <row r="180">
          <cell r="B180" t="str">
            <v>DISPENSADOR JABON</v>
          </cell>
        </row>
        <row r="181">
          <cell r="B181" t="str">
            <v>DUCHA Antivandalica Docol DO-17125106</v>
          </cell>
        </row>
        <row r="182">
          <cell r="B182" t="str">
            <v>DUCHA CON MEZCLADOR</v>
          </cell>
        </row>
        <row r="183">
          <cell r="B183" t="str">
            <v>DUCHA CON REGISTRO</v>
          </cell>
        </row>
        <row r="184">
          <cell r="B184" t="str">
            <v>DUCHA ELECTRICA</v>
          </cell>
        </row>
        <row r="185">
          <cell r="B185" t="str">
            <v>DURMIENTE ABARCO 4 m</v>
          </cell>
        </row>
        <row r="186">
          <cell r="B186" t="str">
            <v>DURMIENTE ORDINARIO DE 3 MTS</v>
          </cell>
        </row>
        <row r="187">
          <cell r="B187" t="str">
            <v>ELEMENTOS FIJACION MANTO</v>
          </cell>
        </row>
        <row r="188">
          <cell r="B188" t="str">
            <v>EMPAQUES</v>
          </cell>
        </row>
        <row r="189">
          <cell r="B189" t="str">
            <v>EMULSION ASFALTICA</v>
          </cell>
        </row>
        <row r="190">
          <cell r="B190" t="str">
            <v>ENCHAPE  DE 20X30</v>
          </cell>
        </row>
        <row r="191">
          <cell r="B191" t="str">
            <v>ENCHAPE CERAMICA BLANCO</v>
          </cell>
        </row>
        <row r="192">
          <cell r="B192" t="str">
            <v>Enchape paredes interiores Triplex Cedro Tintillad</v>
          </cell>
        </row>
        <row r="193">
          <cell r="B193" t="str">
            <v xml:space="preserve">EQUIPO AUTOMÁTICO PARA ALUMBRADO DE EMERGENCIA REFERENCIA ILURAM IL3-2H  </v>
          </cell>
        </row>
        <row r="194">
          <cell r="B194" t="str">
            <v xml:space="preserve">EQUIPO DE MEDICION  EN MEDIA TENSION </v>
          </cell>
        </row>
        <row r="195">
          <cell r="B195" t="str">
            <v>ESGRAFIADO PINTUCO 4 GALONES 30 KG</v>
          </cell>
        </row>
        <row r="196">
          <cell r="B196" t="str">
            <v>ESMALTE  Sobre lamina lineal Tipo pintulx anoloc verde bronce.</v>
          </cell>
        </row>
        <row r="197">
          <cell r="B197" t="str">
            <v>ESMALTE  Sobre lamina llena Tipo pintulx</v>
          </cell>
        </row>
        <row r="198">
          <cell r="B198" t="str">
            <v>ESMALTE ANTIHUMEDAD LAVABLE</v>
          </cell>
        </row>
        <row r="199">
          <cell r="B199" t="str">
            <v>ESMALTE SINTÉTICO PINTULUX</v>
          </cell>
        </row>
        <row r="200">
          <cell r="B200" t="str">
            <v>ESPEJO BORDE BISELADO DE 0.70X1.00</v>
          </cell>
        </row>
        <row r="201">
          <cell r="B201" t="str">
            <v>ESPEJO DE SEGURIDAD DE 40 CM</v>
          </cell>
        </row>
        <row r="202">
          <cell r="B202" t="str">
            <v>ESTACAS</v>
          </cell>
        </row>
        <row r="203">
          <cell r="B203" t="str">
            <v>ESTACIUON MANUAL DE APERTURA REF. BDS121/e SIEMENS o similar en marca reconocida</v>
          </cell>
        </row>
        <row r="204">
          <cell r="B204" t="str">
            <v>ESTRUCTURA CIELORASO DRYWALL(OMEGA-ANGULO-PARAL-TORNILLOS)</v>
          </cell>
        </row>
        <row r="205">
          <cell r="B205" t="str">
            <v>ESTRUCTURA CONEXIÓN RED TRENZADA CONJUNTO LA 320</v>
          </cell>
        </row>
        <row r="206">
          <cell r="B206" t="str">
            <v>ESTRUCTURA CONEXIÓN RED TRENZADA CONJUNTO LA 321</v>
          </cell>
        </row>
        <row r="207">
          <cell r="B207" t="str">
            <v>ESTRUCTURA CONEXIÓN RED TRENZADA CONJUNTO LA 324</v>
          </cell>
        </row>
        <row r="208">
          <cell r="B208" t="str">
            <v>ESQUINERO PLASTICO 2m</v>
          </cell>
        </row>
        <row r="209">
          <cell r="B209" t="str">
            <v>ESTUCO PLASTICO</v>
          </cell>
        </row>
        <row r="210">
          <cell r="B210" t="str">
            <v>ESTUFA CHALLENGER DE EMPOTRAR 4 PUESTOS ELECTRICA</v>
          </cell>
        </row>
        <row r="211">
          <cell r="B211" t="str">
            <v>ESTUFA DE EMPOTRAR MIXTA 4 PUESTOS</v>
          </cell>
        </row>
        <row r="212">
          <cell r="B212" t="str">
            <v>ESTUFA ELECTRICA 2 PUESTOS</v>
          </cell>
        </row>
        <row r="213">
          <cell r="B213" t="str">
            <v>EXTRAXTOR DE OLOR DE 20X20</v>
          </cell>
        </row>
        <row r="214">
          <cell r="B214" t="str">
            <v>Fachada Closet 4 Ptas Cedro ( Tintillado )</v>
          </cell>
        </row>
        <row r="215">
          <cell r="B215" t="str">
            <v>FIJADORES DE ALA</v>
          </cell>
        </row>
        <row r="216">
          <cell r="B216" t="str">
            <v>FILTRO AEROBICO CON ACC.</v>
          </cell>
        </row>
        <row r="217">
          <cell r="B217" t="str">
            <v>FILTRO DE DRENAJE 0.5 x 0.5 CON RELLENO EN GRAVILLA DE RIO 3/4" - 1" (SIN EXCAVACIÓN)</v>
          </cell>
        </row>
        <row r="218">
          <cell r="B218" t="str">
            <v>FORMALETA ENTREPISOS, con camilla</v>
          </cell>
        </row>
        <row r="219">
          <cell r="B219" t="str">
            <v>GANCHOS ANCLAJES TEJA THERMOACUSTICA</v>
          </cell>
        </row>
        <row r="220">
          <cell r="B220" t="str">
            <v>GANCHO TEJA ETERNIT 55 mm</v>
          </cell>
        </row>
        <row r="221">
          <cell r="B221" t="str">
            <v>GEOTEXTIL NO TEJIDO</v>
          </cell>
        </row>
        <row r="222">
          <cell r="B222" t="str">
            <v>GEOTEXTIL TR 4000</v>
          </cell>
        </row>
        <row r="223">
          <cell r="B223" t="str">
            <v>GRANITO TRAVERTINO</v>
          </cell>
        </row>
        <row r="224">
          <cell r="B224" t="str">
            <v xml:space="preserve">GRAVILLA </v>
          </cell>
        </row>
        <row r="225">
          <cell r="B225" t="str">
            <v>GRIFERIA AHORRADORA TIPO PUSH</v>
          </cell>
        </row>
        <row r="226">
          <cell r="B226" t="str">
            <v>GRIFERIA LAVAMANOS LINEA FENIX 4"</v>
          </cell>
        </row>
        <row r="227">
          <cell r="B227" t="str">
            <v>GUARDAESCOBA EN CERAMICA</v>
          </cell>
        </row>
        <row r="228">
          <cell r="B228" t="str">
            <v>GUARDAESCOBA EN GRANADILLO</v>
          </cell>
        </row>
        <row r="229">
          <cell r="B229" t="str">
            <v>GRIFERIA LAVAPLATOS GRIVAL LINEA AMARETO</v>
          </cell>
        </row>
        <row r="230">
          <cell r="B230" t="str">
            <v>GUARDAESCOBA PORCELANATO</v>
          </cell>
        </row>
        <row r="231">
          <cell r="B231" t="str">
            <v>IGAS GRIS - Masilla plastica 25210351</v>
          </cell>
        </row>
        <row r="232">
          <cell r="B232" t="str">
            <v>IMPRIMANTE DE VINILO</v>
          </cell>
        </row>
        <row r="233">
          <cell r="B233" t="str">
            <v>HERRAJES MUEBLES MADERA</v>
          </cell>
        </row>
        <row r="234">
          <cell r="B234" t="str">
            <v>Interior Closet en triplex cedro (Tintillado )</v>
          </cell>
        </row>
        <row r="235">
          <cell r="B235" t="str">
            <v>INTERRUPTOR CAJA MOLDEADA 3X40A / 25KA. CALIDAD MERLIN GERIN, SIEMENS O SUPERIOR</v>
          </cell>
        </row>
        <row r="236">
          <cell r="B236" t="str">
            <v>INTERRUPTOR CAJA MOLDEADA 3X80A / 50KA - 240V.</v>
          </cell>
        </row>
        <row r="237">
          <cell r="B237" t="str">
            <v>INTERRUPTOR DE TRANSFERENCIA TIPO SECCIONADOR TRIPOLAR</v>
          </cell>
        </row>
        <row r="238">
          <cell r="B238" t="str">
            <v xml:space="preserve">INTERRUPTOR DOBLE </v>
          </cell>
        </row>
        <row r="239">
          <cell r="B239" t="str">
            <v>INTERRUPTOR DOBLE CONMUTABLE</v>
          </cell>
        </row>
        <row r="240">
          <cell r="B240" t="str">
            <v>INTERRUPTOR ENCHUFABLE DE 2X20  A - 240 v - 10 ka</v>
          </cell>
        </row>
        <row r="241">
          <cell r="B241" t="str">
            <v>INTERRUPTOR ENCHUFABLE DE 2X30  A - 240 v - 10 ka</v>
          </cell>
        </row>
        <row r="242">
          <cell r="B242" t="str">
            <v xml:space="preserve">INTERRUPTOR SENCILLO </v>
          </cell>
        </row>
        <row r="243">
          <cell r="B243" t="str">
            <v>INTERRUPTOR SENCILLO CONMUTABLE CON LUZ PILOTO</v>
          </cell>
        </row>
        <row r="244">
          <cell r="B244" t="str">
            <v>INTERRUPTOR SENCILLOCON LUZ PILOTO</v>
          </cell>
        </row>
        <row r="245">
          <cell r="B245" t="str">
            <v>INTERRUPTORES ENCHUFABLES DE 1X15  A - 240 v - 10 ka</v>
          </cell>
        </row>
        <row r="246">
          <cell r="B246" t="str">
            <v>INTERRUPTORES ENCHUFABLES DE 1X20  A - 240 v - 10 kA</v>
          </cell>
        </row>
        <row r="247">
          <cell r="B247" t="str">
            <v>INTERRUPTORES ENCHUFABLES DE 3X30  A - 240 v - 10 ka</v>
          </cell>
        </row>
        <row r="248">
          <cell r="B248" t="str">
            <v>Jabonera - GRIVAL</v>
          </cell>
        </row>
        <row r="249">
          <cell r="B249" t="str">
            <v>Jabonera Ducha - GRIVAL</v>
          </cell>
        </row>
        <row r="250">
          <cell r="B250" t="str">
            <v>KORAZA Pintuco</v>
          </cell>
        </row>
        <row r="251">
          <cell r="B251" t="str">
            <v>LACA</v>
          </cell>
        </row>
        <row r="252">
          <cell r="B252" t="str">
            <v>LACA PARA MADERA</v>
          </cell>
        </row>
        <row r="253">
          <cell r="B253" t="str">
            <v>LADRILLO PORTANTE 12X29X9</v>
          </cell>
        </row>
        <row r="254">
          <cell r="B254" t="str">
            <v>Ladrillo Prensado</v>
          </cell>
        </row>
        <row r="255">
          <cell r="B255" t="str">
            <v>LADRILLO RECOCIDO</v>
          </cell>
        </row>
        <row r="256">
          <cell r="B256" t="str">
            <v>LADRILLO TOLETE COMUN RECOCIDO</v>
          </cell>
        </row>
        <row r="257">
          <cell r="B257" t="str">
            <v>LÁMINA COLD ROLLED Cal.16 (1.22x 2.44 )</v>
          </cell>
        </row>
        <row r="258">
          <cell r="B258" t="str">
            <v xml:space="preserve">LÁMINA COLD ROLLED Cal.18 </v>
          </cell>
        </row>
        <row r="259">
          <cell r="B259" t="str">
            <v>LÁMINA COLD ROLLED Cal.18 (1.22x 2.44 )</v>
          </cell>
        </row>
        <row r="260">
          <cell r="B260" t="str">
            <v>LÁMINA COLD ROLLED Cal.20 (1.00x 2.00 )</v>
          </cell>
        </row>
        <row r="261">
          <cell r="B261" t="str">
            <v>LÁMINA COLD ROLLED Cal.20 (1.22x 2.44 )</v>
          </cell>
        </row>
        <row r="262">
          <cell r="B262" t="str">
            <v>LAMINA DE ACRILICO DE 0.60X2.44 DE 1.80 mm</v>
          </cell>
        </row>
        <row r="263">
          <cell r="B263" t="str">
            <v>LAMINA COLABORANTE METALDECK 2" GRADO 40 CAL 22</v>
          </cell>
        </row>
        <row r="264">
          <cell r="B264" t="str">
            <v>LAMINA DE ACRILICO DE 1.20X1.80 DE 3.0 mm con color</v>
          </cell>
        </row>
        <row r="265">
          <cell r="B265" t="str">
            <v>LAMINA DE ACRILICO DE 1.20X1.80 DE 3.0 mm sin color</v>
          </cell>
        </row>
        <row r="266">
          <cell r="B266" t="str">
            <v>LAMINA DE ACRILICO DE 1.20X1.80 DE 3.00 mm</v>
          </cell>
        </row>
        <row r="267">
          <cell r="B267" t="str">
            <v>LAMINA DRY WALL 1.22X2.44</v>
          </cell>
        </row>
        <row r="268">
          <cell r="B268" t="str">
            <v>LAMINA EN ACRILICO DE 0.61X2,44 DE 1,8 mm</v>
          </cell>
        </row>
        <row r="269">
          <cell r="B269" t="str">
            <v>LAMINA GALVANIZADA DE 1.00X2.00 CAL  22</v>
          </cell>
        </row>
        <row r="270">
          <cell r="B270" t="str">
            <v>LAMINA GALVANIZADA DE 1.00X2.00 CAL  24</v>
          </cell>
        </row>
        <row r="271">
          <cell r="B271" t="str">
            <v>LAMINA GALVANIZADA DE 1.00X2.00 CAL  26</v>
          </cell>
        </row>
        <row r="272">
          <cell r="B272" t="str">
            <v>LAMINA GALVANIZADA DE 1.22X2.44 CAL  22</v>
          </cell>
        </row>
        <row r="273">
          <cell r="B273" t="str">
            <v>LAMINA SUPERBOARD 1.22X2.44</v>
          </cell>
        </row>
        <row r="274">
          <cell r="B274" t="str">
            <v>LIMATESA ETERNIT P7 L=1.14</v>
          </cell>
        </row>
        <row r="275">
          <cell r="B275" t="str">
            <v>LAMINAS DURACUSTIC</v>
          </cell>
        </row>
        <row r="276">
          <cell r="B276" t="str">
            <v>LAMINAS EN ACRILICO DE 60X60</v>
          </cell>
        </row>
        <row r="277">
          <cell r="B277" t="str">
            <v>LAMPARA DE 2x32</v>
          </cell>
        </row>
        <row r="278">
          <cell r="B278" t="str">
            <v xml:space="preserve">Lampara para luminaria - sodio 150 WATTS. </v>
          </cell>
        </row>
        <row r="279">
          <cell r="B279" t="str">
            <v>LAMPARA TIPO INCANDESCENTE DE 32 W</v>
          </cell>
        </row>
        <row r="280">
          <cell r="B280" t="str">
            <v>LAMPARA OJO DE BUEY</v>
          </cell>
        </row>
        <row r="281">
          <cell r="B281" t="str">
            <v>LAVAMANOS DE INCRUSTAR LINEA SAN LORENZO</v>
          </cell>
        </row>
        <row r="282">
          <cell r="B282" t="str">
            <v>LAVAPLATOS EN ACERO</v>
          </cell>
        </row>
        <row r="283">
          <cell r="B283" t="str">
            <v>LIJA</v>
          </cell>
        </row>
        <row r="284">
          <cell r="B284" t="str">
            <v xml:space="preserve">LIJA </v>
          </cell>
        </row>
        <row r="285">
          <cell r="B285" t="str">
            <v>LIMPIADOR PVC DE 1/4</v>
          </cell>
        </row>
        <row r="286">
          <cell r="B286" t="str">
            <v>LISTON ORDINARIO</v>
          </cell>
        </row>
        <row r="287">
          <cell r="B287" t="str">
            <v>LISTÓN CEDRO MACHO 5x2 cm.</v>
          </cell>
        </row>
        <row r="288">
          <cell r="B288" t="str">
            <v>LISTON EN OTOBO PARA CIELORRASO</v>
          </cell>
        </row>
        <row r="289">
          <cell r="B289" t="str">
            <v>LLAVE MANGUERA DE 1/2"</v>
          </cell>
        </row>
        <row r="290">
          <cell r="B290" t="str">
            <v>LLAVE PARA URINARIO</v>
          </cell>
        </row>
        <row r="291">
          <cell r="B291" t="str">
            <v>LOCKER METALICO DE 0.45X2.00</v>
          </cell>
        </row>
        <row r="292">
          <cell r="B292" t="str">
            <v>LOGO ACUEDUCTO EN ACERO DE 2.00X0.80</v>
          </cell>
        </row>
        <row r="293">
          <cell r="B293" t="str">
            <v>Luminaria abierta tipo INDULUX AA Sodio 400 WATTS.Pantalla de aluminio o policarbonato prismático, 633mmX482mm</v>
          </cell>
        </row>
        <row r="294">
          <cell r="B294" t="str">
            <v xml:space="preserve">Luminaria completa fluorescente  TMS028 2xTL-D36W HFS 20 CMx 120 cm 120 voltios. </v>
          </cell>
        </row>
        <row r="295">
          <cell r="B295" t="str">
            <v>Luminaria horizontal cerrada carcaza enteriza Sodio de alta presion  Potencia: 150W 208/220 Voltios . Incluye lampara y fotocelda</v>
          </cell>
        </row>
        <row r="296">
          <cell r="B296" t="str">
            <v>LUMINARIA HORIZONTAL CERRADA DE 150 VATIOS-BOMBILLO SODIO ALTA PRESION</v>
          </cell>
        </row>
        <row r="297">
          <cell r="B297" t="str">
            <v>LUMINARIA HORIZONTAL CERRADA DE 70 VATIOS-BOMBILLO SODIO ALTA PRESION</v>
          </cell>
        </row>
        <row r="298">
          <cell r="B298" t="str">
            <v xml:space="preserve">Luminaria tipo reflector ROY ALHPA Ref: QUIMBAYA 70 WATTS 208 V. </v>
          </cell>
        </row>
        <row r="299">
          <cell r="B299" t="str">
            <v>MADERA GRANADILLO</v>
          </cell>
        </row>
        <row r="300">
          <cell r="B300" t="str">
            <v xml:space="preserve">MALLA ELECTROSOLDADA </v>
          </cell>
        </row>
        <row r="301">
          <cell r="B301" t="str">
            <v>MALLA ELECTROSOLDADA M-084</v>
          </cell>
        </row>
        <row r="302">
          <cell r="B302" t="str">
            <v xml:space="preserve">MALLA ELECTROSOLDADA  6mm 15X15  6.00X2.35  42.20 KG </v>
          </cell>
        </row>
        <row r="303">
          <cell r="B303" t="str">
            <v>MALLA PROTECCION Ancho = 4 m</v>
          </cell>
        </row>
        <row r="304">
          <cell r="B304" t="str">
            <v>MALLA GALLINERO</v>
          </cell>
        </row>
        <row r="305">
          <cell r="B305" t="str">
            <v>MALLA ONDULADA CAL 10 DE 1 1/2" x 1 1/2"</v>
          </cell>
        </row>
        <row r="306">
          <cell r="B306" t="str">
            <v>MALLA ONDULADA Cal. 12 1 1/2" (Alambre galv.)</v>
          </cell>
        </row>
        <row r="307">
          <cell r="B307" t="str">
            <v>MALLA ONDULADA Cal. 8 1 3/4" (Alambre galv.)</v>
          </cell>
        </row>
        <row r="308">
          <cell r="B308" t="str">
            <v>MANGUERA FLEXIBLE DE CONEXIÓN</v>
          </cell>
        </row>
        <row r="309">
          <cell r="B309" t="str">
            <v>MANGUERAS DE LUCES TIPO AMERICANA</v>
          </cell>
        </row>
        <row r="310">
          <cell r="B310" t="str">
            <v>MANIJA VENTANA METALICA</v>
          </cell>
        </row>
        <row r="311">
          <cell r="B311" t="str">
            <v>MANIOBRA DE TRANSFORMADOR</v>
          </cell>
        </row>
        <row r="313">
          <cell r="B313" t="str">
            <v>MANTO ASFALTICO 10 M2</v>
          </cell>
        </row>
        <row r="314">
          <cell r="B314" t="str">
            <v>MARCO CAJA INSP. 40 x 40</v>
          </cell>
        </row>
        <row r="315">
          <cell r="B315" t="str">
            <v>MARCO CAJA INSP. 60 x 60</v>
          </cell>
        </row>
        <row r="316">
          <cell r="B316" t="str">
            <v>MARCO EN ACERO PARA TAPA CAJA CS 276</v>
          </cell>
        </row>
        <row r="317">
          <cell r="B317" t="str">
            <v>MARCO PUERTA MADERA</v>
          </cell>
        </row>
        <row r="318">
          <cell r="B318" t="str">
            <v>MARCO PUERTA METALICA</v>
          </cell>
        </row>
        <row r="319">
          <cell r="B319" t="str">
            <v>MARCO SENCILLO EN ANGULO EN ACERO A-37</v>
          </cell>
        </row>
        <row r="320">
          <cell r="B320" t="str">
            <v>MARCO VENTANA METALICA</v>
          </cell>
        </row>
        <row r="321">
          <cell r="B321" t="str">
            <v>MARCO Y CONTRAMARCO</v>
          </cell>
        </row>
        <row r="322">
          <cell r="B322" t="str">
            <v>MARCO Y TAPA EN ALFAJOR DE 0,30X0,30</v>
          </cell>
        </row>
        <row r="323">
          <cell r="B323" t="str">
            <v>MARMOLINA</v>
          </cell>
        </row>
        <row r="324">
          <cell r="B324" t="str">
            <v xml:space="preserve">MASILLA </v>
          </cell>
        </row>
        <row r="325">
          <cell r="B325" t="str">
            <v>MASTIL EN TUBO CONDUIT GALVANIZADO DE Ø1</v>
          </cell>
        </row>
        <row r="326">
          <cell r="B326" t="str">
            <v>MASTIQUE PARA JUNTAS</v>
          </cell>
        </row>
        <row r="327">
          <cell r="B327" t="str">
            <v>MATERIAL GRANULAR</v>
          </cell>
        </row>
        <row r="328">
          <cell r="B328" t="str">
            <v>MEDIDOR DE 1/2"</v>
          </cell>
        </row>
        <row r="329">
          <cell r="B329" t="str">
            <v>MEDIDOR DE AGUA      1/2"</v>
          </cell>
        </row>
        <row r="330">
          <cell r="B330" t="str">
            <v>MEDIDOR TRIFASICO TETRAFILAR 50(150)A 208-120V;</v>
          </cell>
        </row>
        <row r="331">
          <cell r="B331" t="str">
            <v>MEDIDORES DE 4"</v>
          </cell>
        </row>
        <row r="332">
          <cell r="B332" t="str">
            <v>MESON EN ACERO INOXIDABLE DE 60 cm CAL 20</v>
          </cell>
        </row>
        <row r="333">
          <cell r="B333" t="str">
            <v xml:space="preserve">MEZCLADOR LAVAPLATOS </v>
          </cell>
        </row>
        <row r="334">
          <cell r="B334" t="str">
            <v>MINISPLIT LG 18000 BTU</v>
          </cell>
        </row>
        <row r="335">
          <cell r="B335" t="str">
            <v>MORTERO 1:3 ( arena semilavada de peña )</v>
          </cell>
        </row>
        <row r="336">
          <cell r="B336" t="str">
            <v>MORTERO 1:4 ( arena semilavada )</v>
          </cell>
        </row>
        <row r="337">
          <cell r="B337" t="str">
            <v>MORTERO 1:3 IMPERMEABILIZADO</v>
          </cell>
        </row>
        <row r="338">
          <cell r="B338" t="str">
            <v>MORTERO 1:5</v>
          </cell>
        </row>
        <row r="339">
          <cell r="B339" t="str">
            <v>MURO EN LADRILLO TOLETE COMUN EN 0.125 CON PEGA DE MORTERO 1:5</v>
          </cell>
        </row>
        <row r="340">
          <cell r="B340" t="str">
            <v>NIPLE GALAVANIZADO DE 4" SH 40</v>
          </cell>
        </row>
        <row r="341">
          <cell r="B341" t="str">
            <v>ORINAL MEDIANO BLANCO PORCELANA</v>
          </cell>
        </row>
        <row r="342">
          <cell r="B342" t="str">
            <v>PABMERIL PLIEGO 9" x 11"</v>
          </cell>
        </row>
        <row r="343">
          <cell r="B343" t="str">
            <v>PARLANTE</v>
          </cell>
        </row>
        <row r="344">
          <cell r="B344" t="str">
            <v xml:space="preserve">PALETAS REFLECTIVAS DE SEÑALIZACION -CONOS-CINTA SEÑALI </v>
          </cell>
        </row>
        <row r="345">
          <cell r="B345" t="str">
            <v>PASTO</v>
          </cell>
        </row>
        <row r="346">
          <cell r="B346" t="str">
            <v>PEGACOR BLANCO</v>
          </cell>
        </row>
        <row r="347">
          <cell r="B347" t="str">
            <v>PEGACOR E-50</v>
          </cell>
        </row>
        <row r="348">
          <cell r="B348" t="str">
            <v>PEGANTE PARA GAS FUERZA MEDIA</v>
          </cell>
        </row>
        <row r="349">
          <cell r="B349" t="str">
            <v>PELICULA SAN BLASTING</v>
          </cell>
        </row>
        <row r="350">
          <cell r="B350" t="str">
            <v>Percha simple - GRIVAL</v>
          </cell>
        </row>
        <row r="351">
          <cell r="B351" t="str">
            <v>PERFIL ALN 173 DE 6 mts</v>
          </cell>
        </row>
        <row r="352">
          <cell r="B352" t="str">
            <v>PERFIL ALN 177 DE 6 mts</v>
          </cell>
        </row>
        <row r="353">
          <cell r="B353" t="str">
            <v>PERFIL ALN 292 DE 6 mts</v>
          </cell>
        </row>
        <row r="354">
          <cell r="B354" t="str">
            <v>PERFIL ESTRUCTURAL EN C 160*60 1.5mm</v>
          </cell>
        </row>
        <row r="355">
          <cell r="B355" t="str">
            <v>PIBOTES, RODACHINES, PARALES, OMEGAS</v>
          </cell>
        </row>
        <row r="356">
          <cell r="B356" t="str">
            <v>PIEDRA ESMERIL</v>
          </cell>
        </row>
        <row r="357">
          <cell r="B357" t="str">
            <v>PIEDRA MEDIA ZONGA</v>
          </cell>
        </row>
        <row r="358">
          <cell r="B358" t="str">
            <v>PIEDRA RAJON</v>
          </cell>
        </row>
        <row r="359">
          <cell r="B359" t="str">
            <v>PINTURA ACRILTEX</v>
          </cell>
        </row>
        <row r="360">
          <cell r="B360" t="str">
            <v>PINTURA Electrostatica (poliester gris )</v>
          </cell>
        </row>
        <row r="361">
          <cell r="B361" t="str">
            <v>PINTURA EPOXICA</v>
          </cell>
        </row>
        <row r="362">
          <cell r="B362" t="str">
            <v>PINTURA KORAZA</v>
          </cell>
        </row>
        <row r="363">
          <cell r="B363" t="str">
            <v>PINTURA BITUMINOSA</v>
          </cell>
        </row>
        <row r="364">
          <cell r="B364" t="str">
            <v>PINTURA VINILO TIPO 1</v>
          </cell>
        </row>
        <row r="365">
          <cell r="B365" t="str">
            <v>PISO EN CERAMICA DE 30X30</v>
          </cell>
        </row>
        <row r="366">
          <cell r="B366" t="str">
            <v>PISO EN MADERA GRANADILLO</v>
          </cell>
        </row>
        <row r="367">
          <cell r="B367" t="str">
            <v>PINTURA VINILO TIPO 2</v>
          </cell>
        </row>
        <row r="368">
          <cell r="B368" t="str">
            <v>PISO PORCELANATO</v>
          </cell>
        </row>
        <row r="369">
          <cell r="B369" t="str">
            <v>Porta rollos - GRIVAL Línea STYLO,</v>
          </cell>
        </row>
        <row r="370">
          <cell r="B370" t="str">
            <v>PLATINA DE  1/2" * 1/8</v>
          </cell>
        </row>
        <row r="371">
          <cell r="B371" t="str">
            <v xml:space="preserve">PLATINA DE  3/4" </v>
          </cell>
        </row>
        <row r="372">
          <cell r="B372" t="str">
            <v>PLATINA DE  3/4" X 1/8"</v>
          </cell>
        </row>
        <row r="373">
          <cell r="B373" t="str">
            <v>POLIETILENO No. 4</v>
          </cell>
        </row>
        <row r="374">
          <cell r="B374" t="str">
            <v>POLIETILENO No. 6</v>
          </cell>
        </row>
        <row r="375">
          <cell r="B375" t="str">
            <v>PRIMER ANTICORROSIVO</v>
          </cell>
        </row>
        <row r="376">
          <cell r="B376" t="str">
            <v>PUNTILLA 3/4"</v>
          </cell>
        </row>
        <row r="377">
          <cell r="B377" t="str">
            <v>PUNTILLA 1"</v>
          </cell>
        </row>
        <row r="378">
          <cell r="B378" t="str">
            <v>PUNTILLA 11/4"</v>
          </cell>
        </row>
        <row r="379">
          <cell r="B379" t="str">
            <v>PUNTILLA 11/2"</v>
          </cell>
        </row>
        <row r="380">
          <cell r="B380" t="str">
            <v>PUNTILLA 2"</v>
          </cell>
        </row>
        <row r="381">
          <cell r="B381" t="str">
            <v>PUNTILLA 21/2"</v>
          </cell>
        </row>
        <row r="386">
          <cell r="B386" t="str">
            <v>RECEBO B-200</v>
          </cell>
        </row>
        <row r="387">
          <cell r="B387" t="str">
            <v>RECEBO B-600</v>
          </cell>
        </row>
        <row r="388">
          <cell r="B388" t="str">
            <v>RECEBO COMÚN</v>
          </cell>
        </row>
        <row r="389">
          <cell r="B389" t="str">
            <v>RECEBO B-400</v>
          </cell>
        </row>
        <row r="390">
          <cell r="B390" t="str">
            <v>RED PARA ATERRIZAR SUBESTACION</v>
          </cell>
        </row>
        <row r="391">
          <cell r="B391" t="str">
            <v>RED TRENZADA CABLE 2X2+2</v>
          </cell>
        </row>
        <row r="392">
          <cell r="B392" t="str">
            <v>RED TRENZADA CABLE 3x1/0+1/0</v>
          </cell>
        </row>
        <row r="393">
          <cell r="B393" t="str">
            <v xml:space="preserve">REFLECTOR DE 250 VATIOS-SODIO ALTA PRESION -220 VOLTIOS-SODIO ALTA </v>
          </cell>
        </row>
        <row r="394">
          <cell r="B394" t="str">
            <v>REFLECTOR DE 400 W</v>
          </cell>
        </row>
        <row r="395">
          <cell r="B395" t="str">
            <v>REGISTRO DE 3/4"</v>
          </cell>
        </row>
        <row r="396">
          <cell r="B396" t="str">
            <v>REGISTRO DE BOLA 1/2"</v>
          </cell>
        </row>
        <row r="397">
          <cell r="B397" t="str">
            <v>REGISTRO P.D.  R&amp;W - 2 1/2 " ( de cortina )</v>
          </cell>
        </row>
        <row r="398">
          <cell r="B398" t="str">
            <v>REGISTRO R&amp;W - 1" ( de cortina ) Ref. 206</v>
          </cell>
        </row>
        <row r="399">
          <cell r="B399" t="str">
            <v>REGISTRO R&amp;W - 1/2" ( de cortina ) Ref. 206</v>
          </cell>
        </row>
        <row r="400">
          <cell r="B400" t="str">
            <v>REGISTRO R&amp;W - 3/4" ( de cortina ) Ref. 206</v>
          </cell>
        </row>
        <row r="401">
          <cell r="B401" t="str">
            <v xml:space="preserve">REJILLA Aluminio 3"x2" </v>
          </cell>
        </row>
        <row r="402">
          <cell r="B402" t="str">
            <v>REJILLA VENTILACION PLASTICA DE 25X25</v>
          </cell>
        </row>
        <row r="403">
          <cell r="B403" t="str">
            <v>Rejillas de piso en aluminio de 3x2 con sosco</v>
          </cell>
        </row>
        <row r="404">
          <cell r="B404" t="str">
            <v>RELLENO ARENA DE PEÑA</v>
          </cell>
        </row>
        <row r="405">
          <cell r="B405" t="str">
            <v>Repisa vidrio Baño Línea STYLO</v>
          </cell>
        </row>
        <row r="406">
          <cell r="B406" t="str">
            <v>REMOVEDOR PVC</v>
          </cell>
        </row>
        <row r="408">
          <cell r="B408" t="str">
            <v>REPISA ORDINARIO 3 m</v>
          </cell>
        </row>
        <row r="409">
          <cell r="B409" t="str">
            <v xml:space="preserve">ROCKTOP </v>
          </cell>
        </row>
        <row r="410">
          <cell r="B410" t="str">
            <v>SANITARIO LINEA MONTECARLO CON GRIFERIA</v>
          </cell>
        </row>
        <row r="411">
          <cell r="B411" t="str">
            <v xml:space="preserve">SECCIONADOR TRIPOLAR EN AIRE 400A-17,5 kV DE OPERACIÓN BAJO </v>
          </cell>
        </row>
        <row r="412">
          <cell r="B412" t="str">
            <v>SELLADOR</v>
          </cell>
        </row>
        <row r="413">
          <cell r="B413" t="str">
            <v>SELLADOR O CERA DE PISO</v>
          </cell>
        </row>
        <row r="414">
          <cell r="B414" t="str">
            <v>SELLADOR Y TINTILLA</v>
          </cell>
        </row>
        <row r="415">
          <cell r="B415" t="str">
            <v>SENSOR FOTOELECTRICO DETECTOR DE HUMO</v>
          </cell>
        </row>
        <row r="416">
          <cell r="B416" t="str">
            <v>SIFON LAVAMANOS plastico gerfor GF-580322</v>
          </cell>
        </row>
        <row r="417">
          <cell r="B417" t="str">
            <v>SIKA 1</v>
          </cell>
        </row>
        <row r="418">
          <cell r="B418" t="str">
            <v>SIKADUR 32</v>
          </cell>
        </row>
        <row r="419">
          <cell r="B419" t="str">
            <v xml:space="preserve">SIKAFLEX-1a cartu </v>
          </cell>
        </row>
        <row r="420">
          <cell r="B420" t="str">
            <v>SILICONA</v>
          </cell>
        </row>
        <row r="421">
          <cell r="B421" t="str">
            <v>SISTEMA DESINFECCION AGUA TRATADA</v>
          </cell>
        </row>
        <row r="422">
          <cell r="B422" t="str">
            <v>SISTEMA CONTROL ELECTRICO TODO INCLUIDO PARA LA PLANTA TRATAMIENTO</v>
          </cell>
        </row>
        <row r="423">
          <cell r="B423" t="str">
            <v>SOLDADOR PVC 1/4</v>
          </cell>
        </row>
        <row r="424">
          <cell r="B424" t="str">
            <v xml:space="preserve">SOLDADURA E - 70  </v>
          </cell>
        </row>
        <row r="425">
          <cell r="B425" t="str">
            <v>SOLDADURA ESTAÑO</v>
          </cell>
        </row>
        <row r="426">
          <cell r="B426" t="str">
            <v>SOLDADURA EXOTERMICA TIPO CADWELD o SIMILAR  de 90 GRAMOS</v>
          </cell>
        </row>
        <row r="427">
          <cell r="B427" t="str">
            <v>SOPORTE PARA TUBERIA DE 4"</v>
          </cell>
        </row>
        <row r="428">
          <cell r="B428" t="str">
            <v>SOPORTES LAVAMANOS</v>
          </cell>
        </row>
        <row r="429">
          <cell r="B429" t="str">
            <v>SOPORTES ORINAL</v>
          </cell>
        </row>
        <row r="430">
          <cell r="B430" t="str">
            <v>TABLA BURRA ORDINARIA 0.20 DE 3.0 MTS</v>
          </cell>
        </row>
        <row r="431">
          <cell r="B431" t="str">
            <v>TABLA BURRA ORDINARIA 0.30 DE 3.0 MTS</v>
          </cell>
        </row>
        <row r="432">
          <cell r="B432" t="str">
            <v>TABLA CHAPA ORDINARIA 0.25 DE 3.0 MTS</v>
          </cell>
        </row>
        <row r="433">
          <cell r="B433" t="str">
            <v>TABLA CHAPA ORDINARIA 0.20 DE 3.0 MTS</v>
          </cell>
        </row>
        <row r="434">
          <cell r="B434" t="str">
            <v>TABLA CHAPA ORDINARIA 0.15 DE 3.0 MTS</v>
          </cell>
        </row>
        <row r="437">
          <cell r="B437" t="str">
            <v xml:space="preserve">TABLERO DE 12 CIRCUITOS CON ESPACIO PARA TOTALIZADOR, PUERTA Y CHAPA  -208 V - 3F5H-60HZ </v>
          </cell>
        </row>
        <row r="438">
          <cell r="B438" t="str">
            <v>TABLERO DE 12 CTOS</v>
          </cell>
        </row>
        <row r="439">
          <cell r="B439" t="str">
            <v>TABLERO 24 CIRCUITOS, PUERTA Y CHAPA, ESP TOTALIZADOR</v>
          </cell>
        </row>
        <row r="440">
          <cell r="B440" t="str">
            <v xml:space="preserve">TABLERO 36 CIRCUITOS, PUERTA Y CHAPA, ESP TOTALIZADOR  </v>
          </cell>
        </row>
        <row r="441">
          <cell r="B441" t="str">
            <v>TABLERO TRIFASICO DE 6 CIRCUITOS</v>
          </cell>
        </row>
        <row r="442">
          <cell r="B442" t="str">
            <v>TABLETA GRES DE 25X25</v>
          </cell>
        </row>
        <row r="443">
          <cell r="B443" t="str">
            <v>TABLEX, LISTONES, PALOS</v>
          </cell>
        </row>
        <row r="444">
          <cell r="B444" t="str">
            <v>TABLÓN DE GRES  25X25</v>
          </cell>
        </row>
        <row r="445">
          <cell r="B445" t="str">
            <v>TABLON DE GRESS DE 33X33</v>
          </cell>
        </row>
        <row r="446">
          <cell r="B446" t="str">
            <v>TANQUE COLEMPAQUES 500 LT (incluye tapa y accesorios)</v>
          </cell>
        </row>
        <row r="447">
          <cell r="B447" t="str">
            <v>TABLERO MELAMINICO DE 1.83X2.44</v>
          </cell>
        </row>
        <row r="448">
          <cell r="B448" t="str">
            <v>TABLERO EN AMARILLO</v>
          </cell>
        </row>
        <row r="449">
          <cell r="B449" t="str">
            <v>TAPA CAJA INSP. 60 x 60</v>
          </cell>
        </row>
        <row r="450">
          <cell r="B450" t="str">
            <v>TABLETA MARMOL</v>
          </cell>
        </row>
        <row r="451">
          <cell r="B451" t="str">
            <v>TAPA CIEGA CON IMPACTO GALVANIZADA CUADRADA 4X4"</v>
          </cell>
        </row>
        <row r="452">
          <cell r="B452" t="str">
            <v>TAPA EN CONCRETO (4000 PSI)</v>
          </cell>
        </row>
        <row r="453">
          <cell r="B453" t="str">
            <v>TAPA EN CONCRETO CAJA CS 276</v>
          </cell>
        </row>
        <row r="454">
          <cell r="B454" t="str">
            <v>TAPA REGISTRO PLASTICO DE 20X20</v>
          </cell>
        </row>
        <row r="455">
          <cell r="B455" t="str">
            <v>TAPON GALVANIZADO MACHO DE 2"</v>
          </cell>
        </row>
        <row r="456">
          <cell r="B456" t="str">
            <v>TAPÓN SOLDADO PRESIÓN 1 1/2"</v>
          </cell>
        </row>
        <row r="457">
          <cell r="B457" t="str">
            <v>TAZA Institucional blanca Mancesa IC-IP41</v>
          </cell>
        </row>
        <row r="458">
          <cell r="B458" t="str">
            <v>TEE EN ALUMINIO BLANCO</v>
          </cell>
        </row>
        <row r="459">
          <cell r="B459" t="str">
            <v>TEE GALVANIZADA DE 4"</v>
          </cell>
        </row>
        <row r="460">
          <cell r="B460" t="str">
            <v>TEE PRESIÓN  1 1/2" Pavco</v>
          </cell>
        </row>
        <row r="461">
          <cell r="B461" t="str">
            <v>TEE PRESIÓN SOLDADA  1"</v>
          </cell>
        </row>
        <row r="462">
          <cell r="B462" t="str">
            <v>TEJA DE ZINC 0.80X2.43</v>
          </cell>
        </row>
        <row r="463">
          <cell r="B463" t="str">
            <v>TEJA CANALETA 90</v>
          </cell>
        </row>
        <row r="464">
          <cell r="B464" t="str">
            <v xml:space="preserve">TEJA DE BARRO </v>
          </cell>
        </row>
        <row r="465">
          <cell r="B465" t="str">
            <v>TEJA ONDULADA ETERNIT No. 6 DE 0.92X1.83</v>
          </cell>
        </row>
        <row r="466">
          <cell r="B466" t="str">
            <v>TEJA THERMOACUSTICA TRAPEZOIDAL  2.44X0.82</v>
          </cell>
        </row>
        <row r="467">
          <cell r="B467" t="str">
            <v>TELA ASFALTICA DE 15 M2</v>
          </cell>
        </row>
        <row r="468">
          <cell r="B468" t="str">
            <v>TELA VERDE CERRAMIENTO</v>
          </cell>
        </row>
        <row r="469">
          <cell r="B469" t="str">
            <v>TERMINAL PONCHAR 2 AWG</v>
          </cell>
        </row>
        <row r="470">
          <cell r="B470" t="str">
            <v xml:space="preserve">Terminal preformado uso interior 15 kV para cable 2 – 3/0 AWG; </v>
          </cell>
        </row>
        <row r="471">
          <cell r="B471" t="str">
            <v>Terminal Soldar/Ponchar barril largo para cable 8. Calidad 3M, Panduit o superior.</v>
          </cell>
        </row>
        <row r="472">
          <cell r="B472" t="str">
            <v>Thiner</v>
          </cell>
        </row>
        <row r="473">
          <cell r="B473" t="str">
            <v>TIERRA NEGRA</v>
          </cell>
        </row>
        <row r="474">
          <cell r="B474" t="str">
            <v>TINTILLA</v>
          </cell>
        </row>
        <row r="475">
          <cell r="B475" t="str">
            <v>TIRAS ALISTADO 3 x 3 x 3</v>
          </cell>
        </row>
        <row r="476">
          <cell r="B476" t="str">
            <v>TOMA BIFASICA 2P+T</v>
          </cell>
        </row>
        <row r="477">
          <cell r="B477" t="str">
            <v>TOMA CORRIENTE DOBLE</v>
          </cell>
        </row>
        <row r="478">
          <cell r="B478" t="str">
            <v>TOMA COAXIAL PARA TV TIPO AMERICANA</v>
          </cell>
        </row>
        <row r="479">
          <cell r="B479" t="str">
            <v>TOMA TV+TELEFONO</v>
          </cell>
        </row>
        <row r="480">
          <cell r="B480" t="str">
            <v>Toallero Barra - GRIVAL Línea STYLO,</v>
          </cell>
        </row>
        <row r="481">
          <cell r="B481" t="str">
            <v>Toallero Argolla - GRIVAL Línea STYLO</v>
          </cell>
        </row>
        <row r="482">
          <cell r="B482" t="str">
            <v xml:space="preserve">TORNILLOS </v>
          </cell>
        </row>
        <row r="483">
          <cell r="B483" t="str">
            <v>TRIPLEX FORMALETA DE 1.22X2.44 DE 18 mm</v>
          </cell>
        </row>
        <row r="490">
          <cell r="B490" t="str">
            <v>TUBERIA GALVANIZADA 2"</v>
          </cell>
        </row>
        <row r="491">
          <cell r="B491" t="str">
            <v>TUBERIA GALVANIZADA 2" DE 0.098</v>
          </cell>
        </row>
        <row r="492">
          <cell r="B492" t="str">
            <v>TUBERIA HIERRO DUCTIL DE 4" ESP 3.2 mm</v>
          </cell>
        </row>
        <row r="493">
          <cell r="B493" t="str">
            <v>TUBERIAS, VALVULAS, ACCESORIOS</v>
          </cell>
        </row>
        <row r="494">
          <cell r="B494" t="str">
            <v>TUBERIA NOVAFORT DE 6"</v>
          </cell>
        </row>
        <row r="495">
          <cell r="B495" t="str">
            <v>TUBERIA PEX AL PEX 1/2"</v>
          </cell>
        </row>
        <row r="496">
          <cell r="B496" t="str">
            <v>TUBERIA CONDUCCION AGUAS RESIDUALES INC ACCESORIOS</v>
          </cell>
        </row>
        <row r="497">
          <cell r="B497" t="str">
            <v>TUBERIA RECTANGULAR DE 3 1/2" X 1 1/2"</v>
          </cell>
        </row>
        <row r="498">
          <cell r="B498" t="str">
            <v>TUBO 4X8 EN COLD ROLLED CAL 18</v>
          </cell>
        </row>
        <row r="499">
          <cell r="B499" t="str">
            <v>TUBO alcantarillado  PVC   160 MM ( 6" ) Pavco</v>
          </cell>
        </row>
        <row r="500">
          <cell r="B500" t="str">
            <v>TUBO alcantarillado  PVC   160 MM ( 8" ) Pavco</v>
          </cell>
        </row>
        <row r="501">
          <cell r="B501" t="str">
            <v>TUBO alcantarillado PVC   110MM  ( 4") Pavco</v>
          </cell>
        </row>
        <row r="502">
          <cell r="B502" t="str">
            <v>TUBO alcantarillado PVC   250MM  ( 10") Pavco</v>
          </cell>
        </row>
        <row r="503">
          <cell r="B503" t="str">
            <v>TUBO CONDUIT EMT 1"</v>
          </cell>
        </row>
        <row r="504">
          <cell r="B504" t="str">
            <v>TUBO CONDUIT EMT1/2"</v>
          </cell>
        </row>
        <row r="505">
          <cell r="B505" t="str">
            <v>TUBO CONDUIT GALVANIZADO PESADO 1" CON UNIÓN</v>
          </cell>
        </row>
        <row r="506">
          <cell r="B506" t="str">
            <v>TUBO CONDUIT PVC 1"  3m</v>
          </cell>
        </row>
        <row r="507">
          <cell r="B507" t="str">
            <v>TUBO CONDUIT PVC 1/2" 3m</v>
          </cell>
        </row>
        <row r="508">
          <cell r="B508" t="str">
            <v>TUBO CONDUIT PVC 3/4" 3m</v>
          </cell>
        </row>
        <row r="509">
          <cell r="B509" t="str">
            <v>TUBO CUADRADO DE 1 1/2" x 1 1/2"</v>
          </cell>
        </row>
        <row r="510">
          <cell r="B510" t="str">
            <v>TUBO CPVC 1/2" DE 3 M</v>
          </cell>
        </row>
        <row r="511">
          <cell r="B511" t="str">
            <v>TUBO GALVANIZADO 2"  2.0mm</v>
          </cell>
        </row>
        <row r="512">
          <cell r="B512" t="str">
            <v>TUBO GALVANIZADO 3"  2.0mm</v>
          </cell>
        </row>
        <row r="513">
          <cell r="B513" t="str">
            <v xml:space="preserve">TUBO GALVANIZADO 3/4"  </v>
          </cell>
        </row>
        <row r="514">
          <cell r="B514" t="str">
            <v>TUBO NOVAFOR DE 4" PERFORADO</v>
          </cell>
        </row>
        <row r="515">
          <cell r="B515" t="str">
            <v>TUBO NOVAFORT 6"</v>
          </cell>
        </row>
        <row r="516">
          <cell r="B516" t="str">
            <v>TUBO PRESIÓN /13.5 PVC  1/2" Pavco</v>
          </cell>
        </row>
        <row r="517">
          <cell r="B517" t="str">
            <v>TUBO PRESIÓN /13.5 PVC  3/4" Pavco</v>
          </cell>
        </row>
        <row r="518">
          <cell r="B518" t="str">
            <v>TUBO PRESIÓN /21 PVC    1"</v>
          </cell>
        </row>
        <row r="519">
          <cell r="B519" t="str">
            <v>TUBO PRESIÓN /21 PVC    2" Pavco</v>
          </cell>
        </row>
        <row r="520">
          <cell r="B520" t="str">
            <v>TUBO PRESIÓN /21 PVC  1 1/2" Pavco</v>
          </cell>
        </row>
        <row r="521">
          <cell r="B521" t="str">
            <v>TUBO PRESIÓN /21 PVC  1 1/4" Pavco</v>
          </cell>
        </row>
        <row r="522">
          <cell r="B522" t="str">
            <v>TUBO PVC A.LL. 2" DE  6 MTS</v>
          </cell>
        </row>
        <row r="523">
          <cell r="B523" t="str">
            <v>TUBO PVC A.LL. 3" DE  6 MTS</v>
          </cell>
        </row>
        <row r="524">
          <cell r="B524" t="str">
            <v>TUBO PVC A.LL. 4" DE 6 MTS</v>
          </cell>
        </row>
        <row r="525">
          <cell r="B525" t="str">
            <v>TUBO PVC SANITARIO 2" DE 6 MTS</v>
          </cell>
        </row>
        <row r="526">
          <cell r="B526" t="str">
            <v>TUBO PVC SANITARIO 3" DE 6 MTS</v>
          </cell>
        </row>
        <row r="527">
          <cell r="B527" t="str">
            <v>TUBO PVC SANITARIO 4" DE 6 MTS</v>
          </cell>
        </row>
        <row r="528">
          <cell r="B528" t="str">
            <v>TUBOS PVC DB 1"</v>
          </cell>
        </row>
        <row r="529">
          <cell r="B529" t="str">
            <v xml:space="preserve">UNION  GALVANIZADA 2 1/2" </v>
          </cell>
        </row>
        <row r="530">
          <cell r="B530" t="str">
            <v>UNIÓN alcantarillado PVC  110MM ( 4" ) Pavco</v>
          </cell>
        </row>
        <row r="531">
          <cell r="B531" t="str">
            <v>UNIÓN alcantarillado PVC 160MM  ( 6") Pavco</v>
          </cell>
        </row>
        <row r="532">
          <cell r="B532" t="str">
            <v>UNIÓN alcantarillado PVC 160MM  ( 8") Pavco</v>
          </cell>
        </row>
        <row r="533">
          <cell r="B533" t="str">
            <v>UNIÓN alcantarillado PVC 250MM  ( 10") Pavco</v>
          </cell>
        </row>
        <row r="534">
          <cell r="B534" t="str">
            <v>UNIÓN GALVANIZADA      3"</v>
          </cell>
        </row>
        <row r="535">
          <cell r="B535" t="str">
            <v>UNION GALVANIZADA DE 1/2"</v>
          </cell>
        </row>
        <row r="536">
          <cell r="B536" t="str">
            <v>UNION GALVANIZADA DE 4" SH 40</v>
          </cell>
        </row>
        <row r="537">
          <cell r="B537" t="str">
            <v>UNIÓN SANITARIA  2" Pavco</v>
          </cell>
        </row>
        <row r="538">
          <cell r="B538" t="str">
            <v>UNIÓN SANITARIA 4" Pavco</v>
          </cell>
        </row>
        <row r="539">
          <cell r="B539" t="str">
            <v>UNIÓN SANITARIA 6" Pavco</v>
          </cell>
        </row>
        <row r="540">
          <cell r="B540" t="str">
            <v>UNIVERSAL GALVANIZADA 3/4"</v>
          </cell>
        </row>
        <row r="541">
          <cell r="B541" t="str">
            <v xml:space="preserve">VALVULA BETA COMPUERTA ELASTICA 4" </v>
          </cell>
        </row>
        <row r="542">
          <cell r="B542" t="str">
            <v>VALVULA DE CHEQUE OPERACIÓN HORIZONTAL 4" EXT BRIDADO</v>
          </cell>
        </row>
        <row r="543">
          <cell r="B543" t="str">
            <v>VALVULA DE CIERRE RAPIDO DE 4"</v>
          </cell>
        </row>
        <row r="544">
          <cell r="B544" t="str">
            <v>VALVULA DE COMPUERTA  VASTAGO NO ASCENTE EXTREMO BRIDA</v>
          </cell>
        </row>
        <row r="545">
          <cell r="B545" t="str">
            <v>VALVULA Descarga sanitario DO-01051300</v>
          </cell>
        </row>
        <row r="546">
          <cell r="B546" t="str">
            <v>VARA DE CLAVO</v>
          </cell>
        </row>
        <row r="547">
          <cell r="B547" t="str">
            <v>VARILLA CORRUGADA DE 1/2" DE 12 MTS</v>
          </cell>
        </row>
        <row r="548">
          <cell r="B548" t="str">
            <v>VARILLA CORRUGADA DE 1/2" DE 6 MTS</v>
          </cell>
        </row>
        <row r="549">
          <cell r="B549" t="str">
            <v>VARILLA CORRUGADA DE 3/8" DE 12 MTS</v>
          </cell>
        </row>
        <row r="550">
          <cell r="B550" t="str">
            <v>VARILLA CORRUGADA DE 5/8" DE 12 MTS</v>
          </cell>
        </row>
        <row r="551">
          <cell r="B551" t="str">
            <v>VARILLA CUADRADA DE 1/2"</v>
          </cell>
        </row>
        <row r="552">
          <cell r="B552" t="str">
            <v>VARILLA CUADRADA DE 3/8"</v>
          </cell>
        </row>
        <row r="553">
          <cell r="B553" t="str">
            <v>VARILLA DE COBRE-COBRE Ø5/8" X 2.40 m</v>
          </cell>
        </row>
        <row r="554">
          <cell r="B554" t="str">
            <v>VARILLA DE COBRE-COBRE Ø5/8" X 2.40 m COOPER WELL</v>
          </cell>
        </row>
        <row r="555">
          <cell r="B555" t="str">
            <v>VARILLA EN ACERO DE 3/8"</v>
          </cell>
        </row>
        <row r="556">
          <cell r="B556" t="str">
            <v>VARILLA EN ACERO DE 5/8"</v>
          </cell>
        </row>
        <row r="557">
          <cell r="B557" t="str">
            <v>VARILLA LISA DE 1/2" DE 6 MTS</v>
          </cell>
        </row>
        <row r="558">
          <cell r="B558" t="str">
            <v>VARILLA LISA DE 3/8" DE 6 MTS</v>
          </cell>
        </row>
        <row r="559">
          <cell r="B559" t="str">
            <v>VIDRIO TEMPLADO DE 10 mm</v>
          </cell>
        </row>
        <row r="560">
          <cell r="B560" t="str">
            <v>VIDRIO DE 4 mm</v>
          </cell>
        </row>
        <row r="561">
          <cell r="B561" t="str">
            <v>VIDRIO TEMPLADO DE 8 mm</v>
          </cell>
        </row>
        <row r="562">
          <cell r="B562" t="str">
            <v>VINILTEX Pintuco</v>
          </cell>
        </row>
        <row r="563">
          <cell r="B563" t="str">
            <v>Wash Primer A Pintura</v>
          </cell>
        </row>
        <row r="564">
          <cell r="B564" t="str">
            <v>WASH PRIMER ANTICORROSIVO</v>
          </cell>
        </row>
        <row r="565">
          <cell r="B565" t="str">
            <v>Wash Primer B Catalizador</v>
          </cell>
        </row>
        <row r="566">
          <cell r="B566" t="str">
            <v>WASH PRIMER PINTURA</v>
          </cell>
        </row>
        <row r="567">
          <cell r="B567" t="str">
            <v>WIN Aluminio x 6 mts</v>
          </cell>
        </row>
        <row r="568">
          <cell r="B568" t="str">
            <v>Xypes concentrado</v>
          </cell>
        </row>
        <row r="569">
          <cell r="B569" t="str">
            <v>Xypes Patch and Plug por 1.25 kg</v>
          </cell>
        </row>
        <row r="570">
          <cell r="B570" t="str">
            <v>YEE SANITARIA 2"  Pavco</v>
          </cell>
        </row>
        <row r="571">
          <cell r="B571" t="str">
            <v>YEE SANITARIA 4"  Pavco</v>
          </cell>
        </row>
        <row r="572">
          <cell r="B572" t="str">
            <v>YESO CORRIENTE VENCEDOR</v>
          </cell>
        </row>
        <row r="573">
          <cell r="B573" t="str">
            <v>ZÓCALO Baldosa grano de marmol 30x7 Fondo blanco</v>
          </cell>
        </row>
        <row r="574">
          <cell r="B574" t="str">
            <v>ZÓCALO en ceramica pompei color coral  30*7</v>
          </cell>
        </row>
      </sheetData>
      <sheetData sheetId="3" refreshError="1">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 sheetId="7" refreshError="1"/>
      <sheetData sheetId="8"/>
      <sheetData sheetId="9"/>
      <sheetData sheetId="10"/>
      <sheetData sheetId="1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701_2P"/>
      <sheetName val="201_2_reforzado"/>
      <sheetName val="210_2_OTRA"/>
      <sheetName val="650_5P"/>
      <sheetName val="LOCALIZACION_ESTRUCTURAS"/>
      <sheetName val="LOCALIZACION_CARRETERAS"/>
      <sheetName val="200_1"/>
      <sheetName val="200_2"/>
      <sheetName val="200P_ROCERIA"/>
      <sheetName val="201_1"/>
      <sheetName val="201_2"/>
      <sheetName val="201_2_ciclopeo"/>
      <sheetName val="201_3"/>
      <sheetName val="201_3P"/>
      <sheetName val="201_4"/>
      <sheetName val="201_8P"/>
      <sheetName val="201_9"/>
      <sheetName val="201_10"/>
      <sheetName val="201_11"/>
      <sheetName val="201_12"/>
      <sheetName val="201_13"/>
      <sheetName val="201_14"/>
      <sheetName val="210_1"/>
      <sheetName val="210_2"/>
      <sheetName val="210_3"/>
      <sheetName val="221_1"/>
      <sheetName val="221_2"/>
      <sheetName val="230_1"/>
      <sheetName val="230_2"/>
      <sheetName val="320_1"/>
      <sheetName val="320_2"/>
      <sheetName val="330_1"/>
      <sheetName val="330_2"/>
      <sheetName val="340_1"/>
      <sheetName val="340_2"/>
      <sheetName val="340_3"/>
      <sheetName val="341_1"/>
      <sheetName val="341_2"/>
      <sheetName val="341_1P"/>
      <sheetName val="410_1"/>
      <sheetName val="410_2"/>
      <sheetName val="411_1"/>
      <sheetName val="411_2"/>
      <sheetName val="411_3"/>
      <sheetName val="465_1"/>
      <sheetName val="414_1"/>
      <sheetName val="414_2"/>
      <sheetName val="414_3"/>
      <sheetName val="414_4"/>
      <sheetName val="421_1"/>
      <sheetName val="421_2"/>
      <sheetName val="421_3"/>
      <sheetName val="421_4"/>
      <sheetName val="430_1"/>
      <sheetName val="430_2"/>
      <sheetName val="431_1"/>
      <sheetName val="431_2"/>
      <sheetName val="433_1"/>
      <sheetName val="433_2"/>
      <sheetName val="433_3"/>
      <sheetName val="433_4"/>
      <sheetName val="433_5"/>
      <sheetName val="433_6"/>
      <sheetName val="433_7"/>
      <sheetName val="433_8"/>
      <sheetName val="440_2PREP_VIA_"/>
      <sheetName val="440_1PREP_VIA"/>
      <sheetName val="440_3PREP_VIA__"/>
      <sheetName val="440_4"/>
      <sheetName val="441_1"/>
      <sheetName val="441_1P_COMPRADA"/>
      <sheetName val="441_2"/>
      <sheetName val="441_2P_COMPRADA"/>
      <sheetName val="441_3"/>
      <sheetName val="441_3P_COMPRADA"/>
      <sheetName val="441_4"/>
      <sheetName val="450_1"/>
      <sheetName val="450_1P_"/>
      <sheetName val="450_2"/>
      <sheetName val="450_2P"/>
      <sheetName val="450_3"/>
      <sheetName val="450_3P_"/>
      <sheetName val="450_5"/>
      <sheetName val="451_1"/>
      <sheetName val="451_1P"/>
      <sheetName val="451_2"/>
      <sheetName val="451_2P"/>
      <sheetName val="451_3"/>
      <sheetName val="451_3P"/>
      <sheetName val="452_1"/>
      <sheetName val="452_1P_"/>
      <sheetName val="452_2"/>
      <sheetName val="452_2P_"/>
      <sheetName val="452_3"/>
      <sheetName val="452_3P"/>
      <sheetName val="452_4"/>
      <sheetName val="452_4P"/>
      <sheetName val="461_1"/>
      <sheetName val="461_2"/>
      <sheetName val="462_1P"/>
      <sheetName val="462_2P"/>
      <sheetName val="462_3P"/>
      <sheetName val="462_4P"/>
      <sheetName val="462_5"/>
      <sheetName val="600_1"/>
      <sheetName val="600_2"/>
      <sheetName val="600_3"/>
      <sheetName val="600_4"/>
      <sheetName val="600_4_P"/>
      <sheetName val="600_5"/>
      <sheetName val="600_5_P"/>
      <sheetName val="610_1"/>
      <sheetName val="610_2"/>
      <sheetName val="620_1"/>
      <sheetName val="620_2"/>
      <sheetName val="620_3"/>
      <sheetName val="621_1"/>
      <sheetName val="621_2"/>
      <sheetName val="621_3"/>
      <sheetName val="621_4"/>
      <sheetName val="621_5"/>
      <sheetName val="621_5P"/>
      <sheetName val="621_6"/>
      <sheetName val="622_1"/>
      <sheetName val="622_2"/>
      <sheetName val="622_3"/>
      <sheetName val="622_4"/>
      <sheetName val="622_5"/>
      <sheetName val="630_1"/>
      <sheetName val="630_2"/>
      <sheetName val="630_3"/>
      <sheetName val="630_4"/>
      <sheetName val="630_5"/>
      <sheetName val="630_6"/>
      <sheetName val="630_7"/>
      <sheetName val="630_P"/>
      <sheetName val="631P_BOLSACRETO"/>
      <sheetName val="640_1"/>
      <sheetName val="640_2"/>
      <sheetName val="640_3"/>
      <sheetName val="641P_ANCLAJES"/>
      <sheetName val="642_1"/>
      <sheetName val="642_2"/>
      <sheetName val="642P2_JUNTAS"/>
      <sheetName val="642P1_JUNTAS"/>
      <sheetName val="642P3_JUNTAS"/>
      <sheetName val="650_1"/>
      <sheetName val="650_2"/>
      <sheetName val="650_3"/>
      <sheetName val="650_3_OTRO"/>
      <sheetName val="650_4"/>
      <sheetName val="660_1P"/>
      <sheetName val="660_1"/>
      <sheetName val="660_2"/>
      <sheetName val="660_3"/>
      <sheetName val="661_TIPO_1"/>
      <sheetName val="661_TIPO_2"/>
      <sheetName val="661_OTRO"/>
      <sheetName val="662_1"/>
      <sheetName val="662_2"/>
      <sheetName val="670_1P"/>
      <sheetName val="670_2"/>
      <sheetName val="673_1"/>
      <sheetName val="673_2"/>
      <sheetName val="673_3"/>
      <sheetName val="673_4"/>
      <sheetName val="675_1"/>
      <sheetName val="675_2"/>
      <sheetName val="675_3"/>
      <sheetName val="680_1"/>
      <sheetName val="680_2"/>
      <sheetName val="680_3"/>
      <sheetName val="680_1P"/>
      <sheetName val="674_1"/>
      <sheetName val="700_1"/>
      <sheetName val="700_2"/>
      <sheetName val="700P_BANDAS_SONORAS_"/>
      <sheetName val="710_1"/>
      <sheetName val="710_2"/>
      <sheetName val="710_3"/>
      <sheetName val="710_4"/>
      <sheetName val="710_5"/>
      <sheetName val="730_1"/>
      <sheetName val="730_2"/>
      <sheetName val="730_3"/>
      <sheetName val="800_1"/>
      <sheetName val="800_2"/>
      <sheetName val="800_3"/>
      <sheetName val="800_4"/>
      <sheetName val="810_1"/>
      <sheetName val="810_1P"/>
      <sheetName val="810_2"/>
      <sheetName val="900_1"/>
      <sheetName val="900_2"/>
      <sheetName val="900_3"/>
      <sheetName val="LINEA_DE_DEMARCACIÓN_BASE_AGUA"/>
      <sheetName val="TACHA_REFLECTIVA"/>
      <sheetName val="SEÑAL_VERTICAL_DE_75"/>
      <sheetName val="DEFENSA_METALICA"/>
      <sheetName val="Hoja1_(2)"/>
      <sheetName val="Hoja2_(2)"/>
      <sheetName val="Hoja3_(2)"/>
    </sheetNames>
    <sheetDataSet>
      <sheetData sheetId="0"/>
      <sheetData sheetId="1" refreshError="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efreshError="1">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efreshError="1">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Presupuesto correigio nora mora"/>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 val="Formular"/>
      <sheetName val="Recursos"/>
    </sheetNames>
    <sheetDataSet>
      <sheetData sheetId="0" refreshError="1"/>
      <sheetData sheetId="1" refreshError="1"/>
      <sheetData sheetId="2" refreshError="1"/>
      <sheetData sheetId="3" refreshError="1"/>
      <sheetData sheetId="4">
        <row r="1">
          <cell r="C1">
            <v>0</v>
          </cell>
        </row>
      </sheetData>
      <sheetData sheetId="5"/>
      <sheetData sheetId="6">
        <row r="1">
          <cell r="C1">
            <v>0</v>
          </cell>
        </row>
      </sheetData>
      <sheetData sheetId="7">
        <row r="1">
          <cell r="C1">
            <v>0</v>
          </cell>
        </row>
      </sheetData>
      <sheetData sheetId="8"/>
      <sheetData sheetId="9"/>
      <sheetData sheetId="10"/>
      <sheetData sheetId="11"/>
      <sheetData sheetId="12"/>
      <sheetData sheetId="13"/>
      <sheetData sheetId="14"/>
      <sheetData sheetId="15"/>
      <sheetData sheetId="16">
        <row r="1">
          <cell r="C1">
            <v>0</v>
          </cell>
        </row>
      </sheetData>
      <sheetData sheetId="17" refreshError="1"/>
      <sheetData sheetId="18">
        <row r="1">
          <cell r="C1">
            <v>0</v>
          </cell>
        </row>
      </sheetData>
      <sheetData sheetId="19">
        <row r="1">
          <cell r="C1">
            <v>0</v>
          </cell>
        </row>
      </sheetData>
      <sheetData sheetId="20">
        <row r="1">
          <cell r="C1">
            <v>0</v>
          </cell>
        </row>
      </sheetData>
      <sheetData sheetId="21">
        <row r="1">
          <cell r="C1">
            <v>0</v>
          </cell>
        </row>
      </sheetData>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 val="Insumos"/>
      <sheetName val="materiales"/>
      <sheetName val="otros"/>
      <sheetName val="APU"/>
      <sheetName val="Res-Accide-10"/>
      <sheetName val="basicos"/>
      <sheetName val="COSTOS_OFICINA"/>
      <sheetName val="COSTOS_CAMPAMENTO"/>
      <sheetName val="Presup Av 1o de mayo con 73a "/>
      <sheetName val="anexo2"/>
      <sheetName val="Info Ejec"/>
      <sheetName val="Presupuesto_Via_distribuidora"/>
      <sheetName val="BASE"/>
      <sheetName val="SKJ452"/>
      <sheetName val="ITA878"/>
      <sheetName val="AEA-944"/>
      <sheetName val="DUB-823"/>
      <sheetName val="GPI 526"/>
      <sheetName val="XXJ617"/>
      <sheetName val="SNG_855"/>
      <sheetName val="VEA 374"/>
      <sheetName val="HFB024"/>
      <sheetName val="PAJ825"/>
      <sheetName val="Hoja2"/>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sheetName val="AASHTO"/>
      <sheetName val="PROY ORIGINAL"/>
      <sheetName val="PRESUP"/>
      <sheetName val="PRECIOS"/>
      <sheetName val="PROY_ORIGINAL"/>
      <sheetName val="Datos"/>
      <sheetName val="PRESUPUESTOS-REV1"/>
      <sheetName val="PU (2)"/>
      <sheetName val="PESOS"/>
      <sheetName val="G&amp;G"/>
      <sheetName val="COSTOS UNITARIOS"/>
      <sheetName val="CA-2909"/>
      <sheetName val="TRAYECTO 1"/>
      <sheetName val="CAB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ación"/>
      <sheetName val="ACTIVIDADES"/>
      <sheetName val="proveedore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ó&gt;j0$#j_$#LÓu"/>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6"/>
      <sheetName val="PU_(2)5"/>
      <sheetName val="COSTOS_UNITARIOS"/>
      <sheetName val="TRAYECTO_1"/>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VALOR_ENSAYOS"/>
      <sheetName val="resumen_preacta"/>
      <sheetName val="Resalto_en_asfalto"/>
      <sheetName val="Mat_fresado_para_ampliacion"/>
      <sheetName val="Tuberia_filtro_D=6&quot;"/>
      <sheetName val="Realce_de_bordillo"/>
      <sheetName val="Remocion_tuberia_d=24&quot;"/>
      <sheetName val="GRAVA_ATRAQUES_DE_ALCANTARILLA"/>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TORTA EST"/>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TARIFAS MATERIALES"/>
      <sheetName val="TARIFAS EQUIPOS "/>
      <sheetName val="TARIFA SALARIOS"/>
      <sheetName val="ó&gt;_x005f_x0000__x005f_x0001__x005f_x0000__x005f_x0000__"/>
      <sheetName val="PRES"/>
      <sheetName val="Tramo 2"/>
      <sheetName val="LISTA"/>
      <sheetName val="AMOBLAMINETO"/>
      <sheetName val="Accidentalidad"/>
      <sheetName val="Causa Posible"/>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MYE OBRA"/>
      <sheetName val="Grafico Avance"/>
      <sheetName val="SNP7 Anclajes pasivos6j_x0000_"/>
      <sheetName val="Hoja3"/>
      <sheetName val="Hoja2"/>
      <sheetName val="Transportes"/>
      <sheetName val="ó&gt;?_x0001_???j0$?#???j.$?#???L_x0012_Óu????"/>
      <sheetName val="Indicadores Y Listas"/>
      <sheetName val="Paral. 1"/>
      <sheetName val="Paral. 2"/>
      <sheetName val="Paral. 3"/>
      <sheetName val="Paral.4"/>
      <sheetName val="BASE DE DATOS DE PRECIOS"/>
      <sheetName val="Base de Datos"/>
      <sheetName val="Elementos Involucrados"/>
      <sheetName val="Lista ICCU"/>
      <sheetName val="CRA.MODI"/>
      <sheetName val="MATERIALES Y RECURSOS"/>
      <sheetName val="ó&gt;????j0$?#???j_$?#???LÓu????"/>
      <sheetName val="CORTE DE OBRA N° 1"/>
      <sheetName val="memoria"/>
      <sheetName val="memoria 1"/>
      <sheetName val="RESISTENCIA_"/>
      <sheetName val="Memorias"/>
      <sheetName val="CANOBRA"/>
      <sheetName val="INCREMENTOS"/>
      <sheetName val="LISTMATE"/>
      <sheetName val="MATERIALES"/>
      <sheetName val="CONSTANTES"/>
      <sheetName val="LISTAS"/>
      <sheetName val="CONSTANTES_"/>
      <sheetName val="41"/>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U"/>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Skid Lifting Lug"/>
      <sheetName val="CABLE CONTROL"/>
      <sheetName val="PSM Monthly"/>
      <sheetName val="BQMPALOC"/>
      <sheetName val="_x0000_㈀㰰⌀_x0000_㈀㰮⌀_x0000_䰀଒v_x0000__x0000__x0000_頀"/>
      <sheetName val="Datos_CO"/>
      <sheetName val="CCONC"/>
      <sheetName val="ACTA PROVEEDORES"/>
      <sheetName val="ACTA INICIO"/>
      <sheetName val="ACTA PARCIAL"/>
      <sheetName val="ACTA TERMINACION"/>
      <sheetName val="ACTA No.5"/>
      <sheetName val="Patrimonio neto personal"/>
      <sheetName val="Cálculos"/>
      <sheetName val="IV. MANO DE OBRA AIU"/>
      <sheetName val="sap"/>
      <sheetName val="P2"/>
      <sheetName val="P1"/>
      <sheetName val="31-05-18"/>
      <sheetName val="F-7857-308"/>
      <sheetName val="Equipo Menor"/>
      <sheetName val="ALQUILADO F-7857-308 "/>
      <sheetName val="Real Para tarifas"/>
      <sheetName val="ó&gt;"/>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MYE_OBRA"/>
      <sheetName val="SNP7_Anclajes_pasivos6j"/>
      <sheetName val="MDC-1_COLOCACION_"/>
      <sheetName val="D-20_COLOCACION_"/>
      <sheetName val="TRANSPORTE_MEZCLA_ASFALTICA"/>
      <sheetName val="EXT_microagomerado"/>
      <sheetName val="Indicadores_Y_Listas"/>
      <sheetName val="Grafico_Avance"/>
      <sheetName val="Tramo_2"/>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MYE_OBRA1"/>
      <sheetName val="MDC-1_COLOCACION_1"/>
      <sheetName val="D-20_COLOCACION_1"/>
      <sheetName val="TRANSPORTE_MEZCLA_ASFALTICA1"/>
      <sheetName val="EXT_microagomerado1"/>
      <sheetName val="Indicadores_Y_Listas1"/>
      <sheetName val="Grafico_Avance1"/>
      <sheetName val="Tramo_21"/>
      <sheetName val="BASE_DE_DATOS_DE_PRECIOS"/>
      <sheetName val="BASE_DE_DATOS_DE_PRECIOS1"/>
      <sheetName val="TARIFAS_MATERIALES"/>
      <sheetName val="TARIFAS_EQUIPOS_"/>
      <sheetName val="TARIFA_SALARIOS"/>
      <sheetName val="TARIFAS_MATERIALES1"/>
      <sheetName val="TARIFAS_EQUIPOS_1"/>
      <sheetName val="TARIFA_SALARIOS1"/>
      <sheetName val="MDC-1_COLOCACION_2"/>
      <sheetName val="D-20_COLOCACION_2"/>
      <sheetName val="TRANSPORTE_MEZCLA_ASFALTICA2"/>
      <sheetName val="EXT_microagomerado2"/>
      <sheetName val="Grafico_Avance2"/>
      <sheetName val="MYE_OBRA2"/>
      <sheetName val="TARIFAS_MATERIALES2"/>
      <sheetName val="TARIFAS_EQUIPOS_2"/>
      <sheetName val="TARIFA_SALARIOS2"/>
      <sheetName val="BASE_DE_DATOS_DE_PRECIOS2"/>
      <sheetName val="Indicadores_Y_Listas2"/>
      <sheetName val="Tramo_22"/>
      <sheetName val="MDC-1_COLOCACION_3"/>
      <sheetName val="D-20_COLOCACION_3"/>
      <sheetName val="TRANSPORTE_MEZCLA_ASFALTICA3"/>
      <sheetName val="EXT_microagomerado3"/>
      <sheetName val="Grafico_Avance3"/>
      <sheetName val="MYE_OBRA3"/>
      <sheetName val="TARIFAS_MATERIALES3"/>
      <sheetName val="TARIFAS_EQUIPOS_3"/>
      <sheetName val="TARIFA_SALARIOS3"/>
      <sheetName val="BASE_DE_DATOS_DE_PRECIOS3"/>
      <sheetName val="Indicadores_Y_Listas3"/>
      <sheetName val="Tramo_23"/>
      <sheetName val="MDC-1_COLOCACION_4"/>
      <sheetName val="D-20_COLOCACION_4"/>
      <sheetName val="TRANSPORTE_MEZCLA_ASFALTICA4"/>
      <sheetName val="EXT_microagomerado4"/>
      <sheetName val="Grafico_Avance4"/>
      <sheetName val="MYE_OBRA4"/>
      <sheetName val="TARIFAS_MATERIALES4"/>
      <sheetName val="TARIFAS_EQUIPOS_4"/>
      <sheetName val="TARIFA_SALARIOS4"/>
      <sheetName val="BASE_DE_DATOS_DE_PRECIOS4"/>
      <sheetName val="Indicadores_Y_Listas4"/>
      <sheetName val="Tramo_24"/>
      <sheetName val="MDC-1_COLOCACION_5"/>
      <sheetName val="D-20_COLOCACION_5"/>
      <sheetName val="TRANSPORTE_MEZCLA_ASFALTICA5"/>
      <sheetName val="EXT_microagomerado5"/>
      <sheetName val="Grafico_Avance5"/>
      <sheetName val="MYE_OBRA5"/>
      <sheetName val="TARIFAS_MATERIALES5"/>
      <sheetName val="TARIFAS_EQUIPOS_5"/>
      <sheetName val="TARIFA_SALARIOS5"/>
      <sheetName val="BASE_DE_DATOS_DE_PRECIOS5"/>
      <sheetName val="Indicadores_Y_Listas5"/>
      <sheetName val="Tramo_25"/>
      <sheetName val="RELACION DE PRECIOS"/>
      <sheetName val="ACTA 5"/>
      <sheetName val="MODIF. 2"/>
      <sheetName val="MODIF. 3"/>
      <sheetName val="cant"/>
      <sheetName val="par mar19"/>
      <sheetName val="par"/>
      <sheetName val="Programacion"/>
      <sheetName val="EMPRESAS"/>
      <sheetName val="Listas de apoyo Social"/>
      <sheetName val="Listas de apoyo"/>
      <sheetName val="PRESUPUESTO V5"/>
      <sheetName val="1. Preliminares"/>
      <sheetName val="2. Demoliciones"/>
      <sheetName val="3. Elementos y Estructuras"/>
      <sheetName val="4. HVAC"/>
      <sheetName val="8. Recubrimientos y Acabados"/>
      <sheetName val="9. Otros"/>
      <sheetName val="10. Tramites y Licencias"/>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dicadores_Y_Listas9"/>
      <sheetName val="Indicadores_Y_Listas6"/>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Resistividad "/>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RUTA 10"/>
      <sheetName val="AFECTACION 10"/>
      <sheetName val="EJECUCION C. 10"/>
      <sheetName val="INF FINANCIERA 10"/>
      <sheetName val="RUTA 11"/>
      <sheetName val="AFECTACION 11"/>
      <sheetName val="EJECUCION C. 11"/>
      <sheetName val="INF FINANCIERA 11"/>
      <sheetName val="MINFRA-MN-IN-15-FR-13"/>
      <sheetName val="PRESUPUESTOS-REV1.xls"/>
      <sheetName val="DUB-823"/>
      <sheetName val="GPI 526"/>
      <sheetName val="SKJ452"/>
      <sheetName val="ITA878"/>
      <sheetName val="AEA-944"/>
      <sheetName val="XXJ617"/>
      <sheetName val="SNG_855"/>
      <sheetName val="VEA 374"/>
      <sheetName val="HFB024"/>
      <sheetName val="PAJ825"/>
      <sheetName val="resum96"/>
      <sheetName val="ó&gt;_x0000__x0001__x0000__x0000__"/>
      <sheetName val="Equipo_Menor"/>
      <sheetName val="ALQUILADO_F-7857-308_"/>
      <sheetName val="Real_Para_tarifas"/>
      <sheetName val="Causa_Posible"/>
      <sheetName val="Base_de_Datos"/>
      <sheetName val="Elementos_Involucrados"/>
      <sheetName val="CRA_MODI"/>
      <sheetName val="HER"/>
      <sheetName val="MAT"/>
      <sheetName val="PER"/>
      <sheetName val="TRANS"/>
      <sheetName val="Mensilizzato"/>
      <sheetName val="PORTADA "/>
      <sheetName val="C.C. "/>
      <sheetName val="Aux Presupuesto"/>
      <sheetName val="CANTIDADES FINALES"/>
      <sheetName val="Memoria de Calculo"/>
      <sheetName val="Mov Tierras Locacion"/>
      <sheetName val="Vias"/>
      <sheetName val="Zodme"/>
      <sheetName val="Tipicos Civil"/>
      <sheetName val="Tipicos Electrica"/>
      <sheetName val="Tipicos Mecanica"/>
      <sheetName val="Perfiles Metalicos"/>
      <sheetName val="Relación De Equipos"/>
      <sheetName val="REAJUSTESACTA1PROVI"/>
      <sheetName val="&quot;PAGA&quot;"/>
      <sheetName val="BCE-ENERO-2004"/>
      <sheetName val="API93"/>
      <sheetName val="INSUMOS"/>
      <sheetName val="EQUIPOS"/>
      <sheetName val="CUADRI"/>
      <sheetName val="EQUI"/>
      <sheetName val="BASE"/>
      <sheetName val="civ_roma"/>
      <sheetName val="octubre"/>
      <sheetName val="Base de Diseño"/>
      <sheetName val="CANT OBRA"/>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CUADRILLAS"/>
      <sheetName val="FACTOR PRESTACIONAL"/>
      <sheetName val="Valores_consolidados4"/>
      <sheetName val="Tipo_A14"/>
      <sheetName val="Tipo_A24"/>
      <sheetName val="Tipo_A34"/>
      <sheetName val="Tipo_B14"/>
      <sheetName val="Tipo_B24"/>
      <sheetName val="Tipo_B34"/>
      <sheetName val="Tipo_C14"/>
      <sheetName val="Tipo_C24"/>
      <sheetName val="Tipo_C34"/>
      <sheetName val="Tipo_D14"/>
      <sheetName val="Tipo_D24"/>
      <sheetName val="Tipo_D34"/>
      <sheetName val="Base_de_Datos4"/>
      <sheetName val="Causa_Posible4"/>
      <sheetName val="Elementos_Involucrados4"/>
      <sheetName val="CRA_MODI4"/>
      <sheetName val="Avan_Var4"/>
      <sheetName val="Avan_UF14"/>
      <sheetName val="Avan_UF24"/>
      <sheetName val="Avan_UF34"/>
      <sheetName val="Avan_UF4_4"/>
      <sheetName val="Plan_de_Obras4"/>
      <sheetName val="Hoja_24"/>
      <sheetName val="Valores_consolidados1"/>
      <sheetName val="Tipo_A11"/>
      <sheetName val="Tipo_A21"/>
      <sheetName val="Tipo_A31"/>
      <sheetName val="Tipo_B11"/>
      <sheetName val="Tipo_B21"/>
      <sheetName val="Tipo_B31"/>
      <sheetName val="Tipo_C11"/>
      <sheetName val="Tipo_C21"/>
      <sheetName val="Tipo_C31"/>
      <sheetName val="Tipo_D11"/>
      <sheetName val="Tipo_D21"/>
      <sheetName val="Tipo_D31"/>
      <sheetName val="Base_de_Datos1"/>
      <sheetName val="Causa_Posible1"/>
      <sheetName val="Elementos_Involucrados1"/>
      <sheetName val="CRA_MODI1"/>
      <sheetName val="Valores_consolidados"/>
      <sheetName val="Tipo_A1"/>
      <sheetName val="Tipo_A2"/>
      <sheetName val="Tipo_A3"/>
      <sheetName val="Tipo_B1"/>
      <sheetName val="Tipo_B2"/>
      <sheetName val="Tipo_B3"/>
      <sheetName val="Tipo_C1"/>
      <sheetName val="Tipo_C2"/>
      <sheetName val="Tipo_C3"/>
      <sheetName val="Tipo_D1"/>
      <sheetName val="Tipo_D2"/>
      <sheetName val="Tipo_D3"/>
      <sheetName val="Avan_Var"/>
      <sheetName val="Avan_UF1"/>
      <sheetName val="Avan_UF2"/>
      <sheetName val="Avan_UF3"/>
      <sheetName val="Avan_UF4_"/>
      <sheetName val="Plan_de_Obras"/>
      <sheetName val="Hoja_2"/>
      <sheetName val="Avan_Var1"/>
      <sheetName val="Avan_UF11"/>
      <sheetName val="Avan_UF21"/>
      <sheetName val="Avan_UF31"/>
      <sheetName val="Avan_UF4_1"/>
      <sheetName val="Plan_de_Obras1"/>
      <sheetName val="Hoja_21"/>
      <sheetName val="Equipo_Menor1"/>
      <sheetName val="ALQUILADO_F-7857-308_1"/>
      <sheetName val="Real_Para_tarifas1"/>
      <sheetName val="Valores_consolidados2"/>
      <sheetName val="Tipo_A12"/>
      <sheetName val="Tipo_A22"/>
      <sheetName val="Tipo_A32"/>
      <sheetName val="Tipo_B12"/>
      <sheetName val="Tipo_B22"/>
      <sheetName val="Tipo_B32"/>
      <sheetName val="Tipo_C12"/>
      <sheetName val="Tipo_C22"/>
      <sheetName val="Tipo_C32"/>
      <sheetName val="Tipo_D12"/>
      <sheetName val="Tipo_D22"/>
      <sheetName val="Tipo_D32"/>
      <sheetName val="Base_de_Datos2"/>
      <sheetName val="Causa_Posible2"/>
      <sheetName val="Elementos_Involucrados2"/>
      <sheetName val="CRA_MODI2"/>
      <sheetName val="Avan_Var2"/>
      <sheetName val="Avan_UF12"/>
      <sheetName val="Avan_UF22"/>
      <sheetName val="Avan_UF32"/>
      <sheetName val="Avan_UF4_2"/>
      <sheetName val="Plan_de_Obras2"/>
      <sheetName val="Hoja_22"/>
      <sheetName val="Valores_consolidados3"/>
      <sheetName val="Tipo_A13"/>
      <sheetName val="Tipo_A23"/>
      <sheetName val="Tipo_A33"/>
      <sheetName val="Tipo_B13"/>
      <sheetName val="Tipo_B23"/>
      <sheetName val="Tipo_B33"/>
      <sheetName val="Tipo_C13"/>
      <sheetName val="Tipo_C23"/>
      <sheetName val="Tipo_C33"/>
      <sheetName val="Tipo_D13"/>
      <sheetName val="Tipo_D23"/>
      <sheetName val="Tipo_D33"/>
      <sheetName val="Base_de_Datos3"/>
      <sheetName val="Causa_Posible3"/>
      <sheetName val="Elementos_Involucrados3"/>
      <sheetName val="CRA_MODI3"/>
      <sheetName val="Avan_Var3"/>
      <sheetName val="Avan_UF13"/>
      <sheetName val="Avan_UF23"/>
      <sheetName val="Avan_UF33"/>
      <sheetName val="Avan_UF4_3"/>
      <sheetName val="Plan_de_Obras3"/>
      <sheetName val="Hoja_23"/>
      <sheetName val="Paral__1"/>
      <sheetName val="Paral__2"/>
      <sheetName val="Paral__3"/>
      <sheetName val="Paral_4"/>
      <sheetName val="Base de datos cuadrillas"/>
      <sheetName val="Patrimonio_neto_personal"/>
      <sheetName val="Lista_ICCU"/>
      <sheetName val="PRESUPUESTOS-REV1_xls"/>
      <sheetName val="Patrimonio_neto_personal1"/>
      <sheetName val="Paral__11"/>
      <sheetName val="Paral__21"/>
      <sheetName val="Paral__31"/>
      <sheetName val="Paral_41"/>
      <sheetName val="Lista_ICCU1"/>
      <sheetName val="PRESUPUESTOS-REV1_xls1"/>
      <sheetName val="Equipo_Menor2"/>
      <sheetName val="ALQUILADO_F-7857-308_2"/>
      <sheetName val="Real_Para_tarifas2"/>
      <sheetName val="Patrimonio_neto_personal2"/>
      <sheetName val="Paral__12"/>
      <sheetName val="Paral__22"/>
      <sheetName val="Paral__32"/>
      <sheetName val="Paral_42"/>
      <sheetName val="Lista_ICCU2"/>
      <sheetName val="PRESUPUESTOS-REV1_xls2"/>
      <sheetName val="MDC-1_COLOCACION_6"/>
      <sheetName val="D-20_COLOCACION_6"/>
      <sheetName val="TRANSPORTE_MEZCLA_ASFALTICA6"/>
      <sheetName val="EXT_microagomerado6"/>
      <sheetName val="Tramo_26"/>
      <sheetName val="MYE_OBRA6"/>
      <sheetName val="Grafico_Avance6"/>
      <sheetName val="Equipo_Menor4"/>
      <sheetName val="ALQUILADO_F-7857-308_4"/>
      <sheetName val="Real_Para_tarifas4"/>
      <sheetName val="BASE_DE_DATOS_DE_PRECIOS6"/>
      <sheetName val="Patrimonio_neto_personal4"/>
      <sheetName val="Paral__14"/>
      <sheetName val="Paral__24"/>
      <sheetName val="Paral__34"/>
      <sheetName val="Paral_44"/>
      <sheetName val="Lista_ICCU4"/>
      <sheetName val="PRESUPUESTOS-REV1_xls4"/>
      <sheetName val="Equipo_Menor3"/>
      <sheetName val="ALQUILADO_F-7857-308_3"/>
      <sheetName val="Real_Para_tarifas3"/>
      <sheetName val="Patrimonio_neto_personal3"/>
      <sheetName val="Paral__13"/>
      <sheetName val="Paral__23"/>
      <sheetName val="Paral__33"/>
      <sheetName val="Paral_43"/>
      <sheetName val="Lista_ICCU3"/>
      <sheetName val="PRESUPUESTOS-REV1_xls3"/>
      <sheetName val="MDC-1_COLOCACION_7"/>
      <sheetName val="D-20_COLOCACION_7"/>
      <sheetName val="TRANSPORTE_MEZCLA_ASFALTICA7"/>
      <sheetName val="EXT_microagomerado7"/>
      <sheetName val="Causa_Posible5"/>
      <sheetName val="Elementos_Involucrados5"/>
      <sheetName val="Tramo_27"/>
      <sheetName val="Base_de_Datos5"/>
      <sheetName val="CRA_MODI5"/>
      <sheetName val="MYE_OBRA7"/>
      <sheetName val="Grafico_Avance7"/>
      <sheetName val="Equipo_Menor5"/>
      <sheetName val="ALQUILADO_F-7857-308_5"/>
      <sheetName val="Real_Para_tarifas5"/>
      <sheetName val="BASE_DE_DATOS_DE_PRECIOS7"/>
      <sheetName val="Valores_consolidados5"/>
      <sheetName val="Tipo_A15"/>
      <sheetName val="Tipo_A25"/>
      <sheetName val="Tipo_A35"/>
      <sheetName val="Tipo_B15"/>
      <sheetName val="Tipo_B25"/>
      <sheetName val="Tipo_B35"/>
      <sheetName val="Tipo_C15"/>
      <sheetName val="Tipo_C25"/>
      <sheetName val="Tipo_C35"/>
      <sheetName val="Tipo_D15"/>
      <sheetName val="Tipo_D25"/>
      <sheetName val="Tipo_D35"/>
      <sheetName val="Patrimonio_neto_personal5"/>
      <sheetName val="Paral__15"/>
      <sheetName val="Paral__25"/>
      <sheetName val="Paral__35"/>
      <sheetName val="Paral_45"/>
      <sheetName val="Lista_ICCU5"/>
      <sheetName val="PRESUPUESTOS-REV1_xls5"/>
      <sheetName val="Avan_Var5"/>
      <sheetName val="Avan_UF15"/>
      <sheetName val="Avan_UF25"/>
      <sheetName val="Avan_UF35"/>
      <sheetName val="Avan_UF4_5"/>
      <sheetName val="Plan_de_Obras5"/>
      <sheetName val="Hoja_25"/>
      <sheetName val="Item"/>
      <sheetName val="AIU"/>
      <sheetName val="Constantes Generales"/>
      <sheetName val="Prestaciones Sociales"/>
      <sheetName val="M.OBRA"/>
      <sheetName val="ZF"/>
      <sheetName val="HE-BA"/>
      <sheetName val="for2-consor"/>
      <sheetName val="[PRESUPUESTOS-R_x0000_耽1._x0000__x0000_㙊辎簎䣼ꦱ_xdb30_疏揤S"/>
    </sheetNames>
    <sheetDataSet>
      <sheetData sheetId="0" refreshError="1">
        <row r="2">
          <cell r="A2">
            <v>0</v>
          </cell>
        </row>
        <row r="5">
          <cell r="A5" t="str">
            <v>S4</v>
          </cell>
          <cell r="B5" t="str">
            <v>T1</v>
          </cell>
          <cell r="C5" t="str">
            <v>T2</v>
          </cell>
          <cell r="D5" t="str">
            <v>T3</v>
          </cell>
          <cell r="F5">
            <v>20</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1"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2">
        <row r="2">
          <cell r="A2">
            <v>0</v>
          </cell>
        </row>
      </sheetData>
      <sheetData sheetId="3">
        <row r="2">
          <cell r="A2">
            <v>0</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
          <cell r="A2">
            <v>0</v>
          </cell>
        </row>
      </sheetData>
      <sheetData sheetId="55">
        <row r="2">
          <cell r="A2">
            <v>0</v>
          </cell>
        </row>
      </sheetData>
      <sheetData sheetId="56">
        <row r="2">
          <cell r="A2">
            <v>0</v>
          </cell>
        </row>
      </sheetData>
      <sheetData sheetId="57">
        <row r="2">
          <cell r="A2">
            <v>0</v>
          </cell>
        </row>
      </sheetData>
      <sheetData sheetId="58" refreshError="1"/>
      <sheetData sheetId="59" refreshError="1"/>
      <sheetData sheetId="60"/>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ow r="2">
          <cell r="A2">
            <v>0</v>
          </cell>
        </row>
      </sheetData>
      <sheetData sheetId="278">
        <row r="2">
          <cell r="A2">
            <v>0</v>
          </cell>
        </row>
      </sheetData>
      <sheetData sheetId="279" refreshError="1"/>
      <sheetData sheetId="280">
        <row r="2">
          <cell r="A2">
            <v>0</v>
          </cell>
        </row>
      </sheetData>
      <sheetData sheetId="281" refreshError="1"/>
      <sheetData sheetId="282" refreshError="1"/>
      <sheetData sheetId="283" refreshError="1"/>
      <sheetData sheetId="284">
        <row r="2">
          <cell r="A2">
            <v>0</v>
          </cell>
        </row>
      </sheetData>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ow r="2">
          <cell r="A2">
            <v>0</v>
          </cell>
        </row>
      </sheetData>
      <sheetData sheetId="314" refreshError="1"/>
      <sheetData sheetId="315" refreshError="1"/>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2">
          <cell r="A2">
            <v>0</v>
          </cell>
        </row>
      </sheetData>
      <sheetData sheetId="451" refreshError="1"/>
      <sheetData sheetId="452" refreshError="1"/>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v>0</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ow r="2">
          <cell r="A2">
            <v>0</v>
          </cell>
        </row>
      </sheetData>
      <sheetData sheetId="690" refreshError="1"/>
      <sheetData sheetId="691" refreshError="1"/>
      <sheetData sheetId="692" refreshError="1"/>
      <sheetData sheetId="693" refreshError="1"/>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ow r="2">
          <cell r="A2">
            <v>0</v>
          </cell>
        </row>
      </sheetData>
      <sheetData sheetId="739">
        <row r="2">
          <cell r="A2">
            <v>0</v>
          </cell>
        </row>
      </sheetData>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efreshError="1"/>
      <sheetData sheetId="810" refreshError="1"/>
      <sheetData sheetId="811" refreshError="1"/>
      <sheetData sheetId="812" refreshError="1"/>
      <sheetData sheetId="813" refreshError="1"/>
      <sheetData sheetId="814" refreshError="1"/>
      <sheetData sheetId="815" refreshError="1"/>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ow r="2">
          <cell r="A2">
            <v>0</v>
          </cell>
        </row>
      </sheetData>
      <sheetData sheetId="1038">
        <row r="2">
          <cell r="A2">
            <v>0</v>
          </cell>
        </row>
      </sheetData>
      <sheetData sheetId="1039">
        <row r="2">
          <cell r="A2">
            <v>0</v>
          </cell>
        </row>
      </sheetData>
      <sheetData sheetId="1040">
        <row r="2">
          <cell r="A2">
            <v>0</v>
          </cell>
        </row>
      </sheetData>
      <sheetData sheetId="1041" refreshError="1"/>
      <sheetData sheetId="1042">
        <row r="2">
          <cell r="A2">
            <v>0</v>
          </cell>
        </row>
      </sheetData>
      <sheetData sheetId="1043">
        <row r="2">
          <cell r="A2">
            <v>0</v>
          </cell>
        </row>
      </sheetData>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row r="2">
          <cell r="A2">
            <v>0</v>
          </cell>
        </row>
      </sheetData>
      <sheetData sheetId="1064">
        <row r="2">
          <cell r="A2">
            <v>0</v>
          </cell>
        </row>
      </sheetData>
      <sheetData sheetId="1065">
        <row r="2">
          <cell r="A2">
            <v>0</v>
          </cell>
        </row>
      </sheetData>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ow r="2">
          <cell r="A2">
            <v>0</v>
          </cell>
        </row>
      </sheetData>
      <sheetData sheetId="1076" refreshError="1"/>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sheetData sheetId="1089"/>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sheetData sheetId="1704"/>
      <sheetData sheetId="1705" refreshError="1"/>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efreshError="1"/>
      <sheetData sheetId="1721">
        <row r="2">
          <cell r="A2">
            <v>0</v>
          </cell>
        </row>
      </sheetData>
      <sheetData sheetId="1722" refreshError="1"/>
      <sheetData sheetId="1723" refreshError="1"/>
      <sheetData sheetId="1724" refreshError="1"/>
      <sheetData sheetId="1725">
        <row r="2">
          <cell r="A2" t="str">
            <v>Locación</v>
          </cell>
        </row>
      </sheetData>
      <sheetData sheetId="1726">
        <row r="2">
          <cell r="A2">
            <v>0</v>
          </cell>
        </row>
      </sheetData>
      <sheetData sheetId="1727"/>
      <sheetData sheetId="1728"/>
      <sheetData sheetId="1729"/>
      <sheetData sheetId="1730"/>
      <sheetData sheetId="1731" refreshError="1"/>
      <sheetData sheetId="1732">
        <row r="2">
          <cell r="A2">
            <v>0</v>
          </cell>
        </row>
      </sheetData>
      <sheetData sheetId="1733">
        <row r="2">
          <cell r="A2">
            <v>0</v>
          </cell>
        </row>
      </sheetData>
      <sheetData sheetId="1734" refreshError="1"/>
      <sheetData sheetId="1735" refreshError="1"/>
      <sheetData sheetId="1736">
        <row r="2">
          <cell r="A2">
            <v>0</v>
          </cell>
        </row>
      </sheetData>
      <sheetData sheetId="1737">
        <row r="2">
          <cell r="A2">
            <v>0</v>
          </cell>
        </row>
      </sheetData>
      <sheetData sheetId="1738">
        <row r="2">
          <cell r="A2">
            <v>0</v>
          </cell>
        </row>
      </sheetData>
      <sheetData sheetId="1739"/>
      <sheetData sheetId="1740">
        <row r="2">
          <cell r="A2">
            <v>0</v>
          </cell>
        </row>
      </sheetData>
      <sheetData sheetId="1741"/>
      <sheetData sheetId="1742"/>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ow r="2">
          <cell r="A2">
            <v>0</v>
          </cell>
        </row>
      </sheetData>
      <sheetData sheetId="2178">
        <row r="2">
          <cell r="A2">
            <v>0</v>
          </cell>
        </row>
      </sheetData>
      <sheetData sheetId="2179">
        <row r="2">
          <cell r="A2">
            <v>0</v>
          </cell>
        </row>
      </sheetData>
      <sheetData sheetId="2180">
        <row r="2">
          <cell r="A2">
            <v>0</v>
          </cell>
        </row>
      </sheetData>
      <sheetData sheetId="2181">
        <row r="2">
          <cell r="A2">
            <v>0</v>
          </cell>
        </row>
      </sheetData>
      <sheetData sheetId="2182">
        <row r="2">
          <cell r="A2">
            <v>0</v>
          </cell>
        </row>
      </sheetData>
      <sheetData sheetId="2183">
        <row r="2">
          <cell r="A2">
            <v>0</v>
          </cell>
        </row>
      </sheetData>
      <sheetData sheetId="2184">
        <row r="2">
          <cell r="A2">
            <v>0</v>
          </cell>
        </row>
      </sheetData>
      <sheetData sheetId="2185">
        <row r="2">
          <cell r="A2">
            <v>0</v>
          </cell>
        </row>
      </sheetData>
      <sheetData sheetId="2186">
        <row r="2">
          <cell r="A2">
            <v>0</v>
          </cell>
        </row>
      </sheetData>
      <sheetData sheetId="2187">
        <row r="2">
          <cell r="A2">
            <v>0</v>
          </cell>
        </row>
      </sheetData>
      <sheetData sheetId="2188">
        <row r="2">
          <cell r="A2">
            <v>0</v>
          </cell>
        </row>
      </sheetData>
      <sheetData sheetId="2189">
        <row r="2">
          <cell r="A2">
            <v>0</v>
          </cell>
        </row>
      </sheetData>
      <sheetData sheetId="2190">
        <row r="2">
          <cell r="A2">
            <v>0</v>
          </cell>
        </row>
      </sheetData>
      <sheetData sheetId="2191">
        <row r="2">
          <cell r="A2">
            <v>0</v>
          </cell>
        </row>
      </sheetData>
      <sheetData sheetId="2192">
        <row r="2">
          <cell r="A2">
            <v>0</v>
          </cell>
        </row>
      </sheetData>
      <sheetData sheetId="2193">
        <row r="2">
          <cell r="A2">
            <v>0</v>
          </cell>
        </row>
      </sheetData>
      <sheetData sheetId="2194">
        <row r="2">
          <cell r="A2">
            <v>0</v>
          </cell>
        </row>
      </sheetData>
      <sheetData sheetId="2195">
        <row r="2">
          <cell r="A2">
            <v>0</v>
          </cell>
        </row>
      </sheetData>
      <sheetData sheetId="2196">
        <row r="2">
          <cell r="A2">
            <v>0</v>
          </cell>
        </row>
      </sheetData>
      <sheetData sheetId="2197">
        <row r="2">
          <cell r="A2">
            <v>0</v>
          </cell>
        </row>
      </sheetData>
      <sheetData sheetId="2198">
        <row r="2">
          <cell r="A2">
            <v>0</v>
          </cell>
        </row>
      </sheetData>
      <sheetData sheetId="2199">
        <row r="2">
          <cell r="A2">
            <v>0</v>
          </cell>
        </row>
      </sheetData>
      <sheetData sheetId="2200">
        <row r="2">
          <cell r="A2">
            <v>0</v>
          </cell>
        </row>
      </sheetData>
      <sheetData sheetId="2201">
        <row r="2">
          <cell r="A2">
            <v>0</v>
          </cell>
        </row>
      </sheetData>
      <sheetData sheetId="2202">
        <row r="2">
          <cell r="A2">
            <v>0</v>
          </cell>
        </row>
      </sheetData>
      <sheetData sheetId="2203">
        <row r="2">
          <cell r="A2">
            <v>0</v>
          </cell>
        </row>
      </sheetData>
      <sheetData sheetId="2204">
        <row r="2">
          <cell r="A2">
            <v>0</v>
          </cell>
        </row>
      </sheetData>
      <sheetData sheetId="2205">
        <row r="2">
          <cell r="A2">
            <v>0</v>
          </cell>
        </row>
      </sheetData>
      <sheetData sheetId="2206">
        <row r="2">
          <cell r="A2">
            <v>0</v>
          </cell>
        </row>
      </sheetData>
      <sheetData sheetId="2207">
        <row r="2">
          <cell r="A2">
            <v>0</v>
          </cell>
        </row>
      </sheetData>
      <sheetData sheetId="2208">
        <row r="2">
          <cell r="A2">
            <v>0</v>
          </cell>
        </row>
      </sheetData>
      <sheetData sheetId="2209">
        <row r="2">
          <cell r="A2">
            <v>0</v>
          </cell>
        </row>
      </sheetData>
      <sheetData sheetId="2210">
        <row r="2">
          <cell r="A2">
            <v>0</v>
          </cell>
        </row>
      </sheetData>
      <sheetData sheetId="2211">
        <row r="2">
          <cell r="A2">
            <v>0</v>
          </cell>
        </row>
      </sheetData>
      <sheetData sheetId="2212">
        <row r="2">
          <cell r="A2">
            <v>0</v>
          </cell>
        </row>
      </sheetData>
      <sheetData sheetId="2213">
        <row r="2">
          <cell r="A2">
            <v>0</v>
          </cell>
        </row>
      </sheetData>
      <sheetData sheetId="2214">
        <row r="2">
          <cell r="A2">
            <v>0</v>
          </cell>
        </row>
      </sheetData>
      <sheetData sheetId="2215">
        <row r="2">
          <cell r="A2">
            <v>0</v>
          </cell>
        </row>
      </sheetData>
      <sheetData sheetId="2216">
        <row r="2">
          <cell r="A2">
            <v>0</v>
          </cell>
        </row>
      </sheetData>
      <sheetData sheetId="2217">
        <row r="2">
          <cell r="A2">
            <v>0</v>
          </cell>
        </row>
      </sheetData>
      <sheetData sheetId="2218">
        <row r="2">
          <cell r="A2">
            <v>0</v>
          </cell>
        </row>
      </sheetData>
      <sheetData sheetId="2219">
        <row r="2">
          <cell r="A2">
            <v>0</v>
          </cell>
        </row>
      </sheetData>
      <sheetData sheetId="2220">
        <row r="2">
          <cell r="A2">
            <v>0</v>
          </cell>
        </row>
      </sheetData>
      <sheetData sheetId="2221">
        <row r="2">
          <cell r="A2">
            <v>0</v>
          </cell>
        </row>
      </sheetData>
      <sheetData sheetId="2222">
        <row r="2">
          <cell r="A2">
            <v>0</v>
          </cell>
        </row>
      </sheetData>
      <sheetData sheetId="2223">
        <row r="2">
          <cell r="A2">
            <v>0</v>
          </cell>
        </row>
      </sheetData>
      <sheetData sheetId="2224">
        <row r="2">
          <cell r="A2">
            <v>0</v>
          </cell>
        </row>
      </sheetData>
      <sheetData sheetId="2225">
        <row r="2">
          <cell r="A2">
            <v>0</v>
          </cell>
        </row>
      </sheetData>
      <sheetData sheetId="2226">
        <row r="2">
          <cell r="A2">
            <v>0</v>
          </cell>
        </row>
      </sheetData>
      <sheetData sheetId="2227">
        <row r="2">
          <cell r="A2">
            <v>0</v>
          </cell>
        </row>
      </sheetData>
      <sheetData sheetId="2228">
        <row r="2">
          <cell r="A2">
            <v>0</v>
          </cell>
        </row>
      </sheetData>
      <sheetData sheetId="2229">
        <row r="2">
          <cell r="A2">
            <v>0</v>
          </cell>
        </row>
      </sheetData>
      <sheetData sheetId="2230">
        <row r="2">
          <cell r="A2">
            <v>0</v>
          </cell>
        </row>
      </sheetData>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row r="2">
          <cell r="A2">
            <v>0</v>
          </cell>
        </row>
      </sheetData>
      <sheetData sheetId="2239">
        <row r="2">
          <cell r="A2">
            <v>0</v>
          </cell>
        </row>
      </sheetData>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row r="2">
          <cell r="A2">
            <v>0</v>
          </cell>
        </row>
      </sheetData>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sheetData sheetId="2297"/>
      <sheetData sheetId="2298"/>
      <sheetData sheetId="2299"/>
      <sheetData sheetId="2300"/>
      <sheetData sheetId="2301"/>
      <sheetData sheetId="2302">
        <row r="2">
          <cell r="A2">
            <v>0</v>
          </cell>
        </row>
      </sheetData>
      <sheetData sheetId="2303"/>
      <sheetData sheetId="2304"/>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2">
          <cell r="A2">
            <v>0</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sheetData sheetId="2490"/>
      <sheetData sheetId="2491"/>
      <sheetData sheetId="2492"/>
      <sheetData sheetId="2493"/>
      <sheetData sheetId="2494">
        <row r="2">
          <cell r="A2">
            <v>0</v>
          </cell>
        </row>
      </sheetData>
      <sheetData sheetId="2495"/>
      <sheetData sheetId="2496"/>
      <sheetData sheetId="2497"/>
      <sheetData sheetId="2498" refreshError="1"/>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row r="2">
          <cell r="A2">
            <v>0</v>
          </cell>
        </row>
      </sheetData>
      <sheetData sheetId="2516"/>
      <sheetData sheetId="2517"/>
      <sheetData sheetId="2518"/>
      <sheetData sheetId="2519"/>
      <sheetData sheetId="2520"/>
      <sheetData sheetId="2521"/>
      <sheetData sheetId="2522"/>
      <sheetData sheetId="2523"/>
      <sheetData sheetId="2524"/>
      <sheetData sheetId="2525"/>
      <sheetData sheetId="2526"/>
      <sheetData sheetId="2527">
        <row r="2">
          <cell r="A2">
            <v>0</v>
          </cell>
        </row>
      </sheetData>
      <sheetData sheetId="2528"/>
      <sheetData sheetId="2529"/>
      <sheetData sheetId="2530"/>
      <sheetData sheetId="2531"/>
      <sheetData sheetId="2532"/>
      <sheetData sheetId="2533"/>
      <sheetData sheetId="2534"/>
      <sheetData sheetId="2535"/>
      <sheetData sheetId="2536"/>
      <sheetData sheetId="2537"/>
      <sheetData sheetId="2538"/>
      <sheetData sheetId="2539">
        <row r="2">
          <cell r="A2">
            <v>0</v>
          </cell>
        </row>
      </sheetData>
      <sheetData sheetId="2540"/>
      <sheetData sheetId="2541"/>
      <sheetData sheetId="2542"/>
      <sheetData sheetId="2543"/>
      <sheetData sheetId="2544"/>
      <sheetData sheetId="2545"/>
      <sheetData sheetId="2546"/>
      <sheetData sheetId="2547"/>
      <sheetData sheetId="2548"/>
      <sheetData sheetId="2549"/>
      <sheetData sheetId="2550"/>
      <sheetData sheetId="2551">
        <row r="2">
          <cell r="A2">
            <v>0</v>
          </cell>
        </row>
      </sheetData>
      <sheetData sheetId="2552"/>
      <sheetData sheetId="2553">
        <row r="2">
          <cell r="A2" t="str">
            <v>FORMULARIO N° 4</v>
          </cell>
        </row>
      </sheetData>
      <sheetData sheetId="2554">
        <row r="2">
          <cell r="A2">
            <v>0</v>
          </cell>
        </row>
      </sheetData>
      <sheetData sheetId="2555">
        <row r="2">
          <cell r="B2">
            <v>0</v>
          </cell>
        </row>
      </sheetData>
      <sheetData sheetId="2556">
        <row r="5">
          <cell r="A5" t="str">
            <v>OFERTA ECONÓMICA DETALLADA</v>
          </cell>
        </row>
      </sheetData>
      <sheetData sheetId="2557"/>
      <sheetData sheetId="2558"/>
      <sheetData sheetId="2559"/>
      <sheetData sheetId="2560" refreshError="1"/>
      <sheetData sheetId="2561" refreshError="1"/>
      <sheetData sheetId="2562" refreshError="1"/>
      <sheetData sheetId="2563" refreshError="1"/>
      <sheetData sheetId="2564"/>
      <sheetData sheetId="2565"/>
      <sheetData sheetId="2566"/>
      <sheetData sheetId="2567"/>
      <sheetData sheetId="2568"/>
      <sheetData sheetId="2569"/>
      <sheetData sheetId="2570"/>
      <sheetData sheetId="257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ow r="2">
          <cell r="A2">
            <v>0</v>
          </cell>
        </row>
      </sheetData>
      <sheetData sheetId="5521"/>
      <sheetData sheetId="5522" refreshError="1"/>
      <sheetData sheetId="5523" refreshError="1"/>
      <sheetData sheetId="5524"/>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sheetData sheetId="5538"/>
      <sheetData sheetId="5539"/>
      <sheetData sheetId="5540"/>
      <sheetData sheetId="5541"/>
      <sheetData sheetId="5542"/>
      <sheetData sheetId="5543"/>
      <sheetData sheetId="5544"/>
      <sheetData sheetId="5545" refreshError="1"/>
      <sheetData sheetId="5546" refreshError="1"/>
      <sheetData sheetId="5547"/>
      <sheetData sheetId="5548"/>
      <sheetData sheetId="5549" refreshError="1"/>
      <sheetData sheetId="5550" refreshError="1"/>
      <sheetData sheetId="555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sheetData sheetId="5561"/>
      <sheetData sheetId="5562"/>
      <sheetData sheetId="5563"/>
      <sheetData sheetId="5564"/>
      <sheetData sheetId="5565"/>
      <sheetData sheetId="5566"/>
      <sheetData sheetId="5567"/>
      <sheetData sheetId="5568"/>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sheetData sheetId="5588"/>
      <sheetData sheetId="5589"/>
      <sheetData sheetId="5590"/>
      <sheetData sheetId="5591"/>
      <sheetData sheetId="5592"/>
      <sheetData sheetId="5593"/>
      <sheetData sheetId="5594" refreshError="1"/>
      <sheetData sheetId="5595" refreshError="1"/>
      <sheetData sheetId="5596" refreshError="1"/>
      <sheetData sheetId="5597" refreshError="1"/>
      <sheetData sheetId="5598" refreshError="1"/>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refreshError="1"/>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ías habiles 2015"/>
      <sheetName val="POR REGIONES"/>
      <sheetName val="PRESUPUESTO DETALLADO"/>
      <sheetName val="PRESUPUESTO BASE POLIDEPORTIVO"/>
      <sheetName val="AHORROS"/>
      <sheetName val="MANTENIMIENTO y OPERACIÓN"/>
      <sheetName val="PRESUPUESTO DE E&amp;D"/>
      <sheetName val="Análisis de precios"/>
      <sheetName val="AJIZAL 3335"/>
      <sheetName val="SABANETA 3335"/>
    </sheetNames>
    <sheetDataSet>
      <sheetData sheetId="0">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Formular"/>
      <sheetName val="APU"/>
    </sheetNames>
    <sheetDataSet>
      <sheetData sheetId="0">
        <row r="6">
          <cell r="A6">
            <v>600</v>
          </cell>
          <cell r="B6" t="str">
            <v>Acero de refuerzo Grado 60</v>
          </cell>
          <cell r="C6" t="str">
            <v>kg</v>
          </cell>
          <cell r="D6">
            <v>980</v>
          </cell>
        </row>
        <row r="7">
          <cell r="A7">
            <v>610</v>
          </cell>
          <cell r="B7" t="str">
            <v>Acero de refuerzo Grado 40</v>
          </cell>
          <cell r="C7" t="str">
            <v>kg</v>
          </cell>
          <cell r="D7">
            <v>960</v>
          </cell>
        </row>
        <row r="8">
          <cell r="A8">
            <v>650</v>
          </cell>
          <cell r="B8" t="str">
            <v>Acero de preesfuerzo</v>
          </cell>
          <cell r="C8" t="str">
            <v>t-m</v>
          </cell>
          <cell r="D8">
            <v>1000</v>
          </cell>
        </row>
        <row r="9">
          <cell r="A9">
            <v>670</v>
          </cell>
          <cell r="B9" t="str">
            <v>Aditivo</v>
          </cell>
          <cell r="C9" t="str">
            <v>kg</v>
          </cell>
          <cell r="D9">
            <v>3300</v>
          </cell>
        </row>
        <row r="10">
          <cell r="A10">
            <v>700</v>
          </cell>
          <cell r="B10" t="str">
            <v>Afirmado</v>
          </cell>
          <cell r="C10" t="str">
            <v>m3</v>
          </cell>
          <cell r="D10">
            <v>4000</v>
          </cell>
        </row>
        <row r="11">
          <cell r="A11">
            <v>750</v>
          </cell>
          <cell r="B11" t="str">
            <v>Agua</v>
          </cell>
          <cell r="C11" t="str">
            <v>lt</v>
          </cell>
          <cell r="D11">
            <v>300</v>
          </cell>
        </row>
        <row r="12">
          <cell r="A12">
            <v>850</v>
          </cell>
          <cell r="B12" t="str">
            <v>Alambre de amarrar</v>
          </cell>
          <cell r="C12" t="str">
            <v>kg</v>
          </cell>
          <cell r="D12">
            <v>1198</v>
          </cell>
        </row>
        <row r="13">
          <cell r="A13">
            <v>900</v>
          </cell>
          <cell r="B13" t="str">
            <v>Alambre de púas</v>
          </cell>
          <cell r="C13" t="str">
            <v>ml</v>
          </cell>
          <cell r="D13">
            <v>800</v>
          </cell>
        </row>
        <row r="14">
          <cell r="A14">
            <v>940</v>
          </cell>
          <cell r="B14" t="str">
            <v>Almohadillas elastoméricas</v>
          </cell>
          <cell r="C14" t="str">
            <v>un</v>
          </cell>
          <cell r="D14">
            <v>65000</v>
          </cell>
        </row>
        <row r="15">
          <cell r="A15">
            <v>960</v>
          </cell>
          <cell r="B15" t="str">
            <v>Amarre sísmico longitudinal</v>
          </cell>
          <cell r="C15" t="str">
            <v>un</v>
          </cell>
          <cell r="D15">
            <v>110000</v>
          </cell>
        </row>
        <row r="16">
          <cell r="A16">
            <v>970</v>
          </cell>
          <cell r="B16" t="str">
            <v>Apoyo elastomérico D-60</v>
          </cell>
          <cell r="C16" t="str">
            <v>un</v>
          </cell>
          <cell r="D16">
            <v>230000</v>
          </cell>
        </row>
        <row r="17">
          <cell r="A17">
            <v>980</v>
          </cell>
          <cell r="B17" t="str">
            <v>Apoyo elastomérico tipo 3</v>
          </cell>
          <cell r="C17" t="str">
            <v>un</v>
          </cell>
          <cell r="D17">
            <v>610000</v>
          </cell>
        </row>
        <row r="18">
          <cell r="A18">
            <v>990</v>
          </cell>
          <cell r="B18" t="str">
            <v>Apoyo elastomérico tipo 4</v>
          </cell>
          <cell r="C18" t="str">
            <v>un</v>
          </cell>
          <cell r="D18">
            <v>630000</v>
          </cell>
        </row>
        <row r="19">
          <cell r="A19">
            <v>1000</v>
          </cell>
          <cell r="B19" t="str">
            <v>Arena lavada concreto</v>
          </cell>
          <cell r="C19" t="str">
            <v>m3</v>
          </cell>
          <cell r="D19">
            <v>20000</v>
          </cell>
        </row>
        <row r="20">
          <cell r="A20">
            <v>1300</v>
          </cell>
          <cell r="B20" t="str">
            <v>Base granular</v>
          </cell>
          <cell r="C20" t="str">
            <v>m3</v>
          </cell>
          <cell r="D20">
            <v>17000</v>
          </cell>
        </row>
        <row r="21">
          <cell r="A21">
            <v>1310</v>
          </cell>
          <cell r="B21" t="str">
            <v>Cable para postensado de 1/2" para 10.5 tn/m</v>
          </cell>
          <cell r="C21" t="str">
            <v>m</v>
          </cell>
          <cell r="D21">
            <v>7800</v>
          </cell>
        </row>
        <row r="22">
          <cell r="A22">
            <v>1330</v>
          </cell>
          <cell r="B22" t="str">
            <v>Canastilla para pilotes</v>
          </cell>
          <cell r="C22" t="str">
            <v>ml</v>
          </cell>
          <cell r="D22">
            <v>28000</v>
          </cell>
        </row>
        <row r="23">
          <cell r="A23">
            <v>1350</v>
          </cell>
          <cell r="B23" t="str">
            <v>Cascajo</v>
          </cell>
          <cell r="C23" t="str">
            <v>m3</v>
          </cell>
          <cell r="D23">
            <v>14000</v>
          </cell>
        </row>
        <row r="24">
          <cell r="A24">
            <v>1380</v>
          </cell>
          <cell r="B24" t="str">
            <v>Cascajo procesado</v>
          </cell>
          <cell r="C24" t="str">
            <v>m3</v>
          </cell>
          <cell r="D24">
            <v>18000</v>
          </cell>
        </row>
        <row r="25">
          <cell r="A25">
            <v>1400</v>
          </cell>
          <cell r="B25" t="str">
            <v>Cemento asfáltico</v>
          </cell>
          <cell r="C25" t="str">
            <v>kg</v>
          </cell>
          <cell r="D25">
            <v>450</v>
          </cell>
        </row>
        <row r="26">
          <cell r="A26">
            <v>1500</v>
          </cell>
          <cell r="B26" t="str">
            <v>Mezcla asfáltica MDC-1</v>
          </cell>
          <cell r="C26" t="str">
            <v>m3</v>
          </cell>
          <cell r="D26">
            <v>102000</v>
          </cell>
        </row>
        <row r="27">
          <cell r="A27">
            <v>1550</v>
          </cell>
          <cell r="B27" t="str">
            <v>Mezcla asfáltica MDC-2</v>
          </cell>
          <cell r="C27" t="str">
            <v>m3</v>
          </cell>
          <cell r="D27">
            <v>105000</v>
          </cell>
        </row>
        <row r="28">
          <cell r="A28">
            <v>1600</v>
          </cell>
          <cell r="B28" t="str">
            <v xml:space="preserve">Cemento </v>
          </cell>
          <cell r="C28" t="str">
            <v>saco</v>
          </cell>
          <cell r="D28">
            <v>17000</v>
          </cell>
        </row>
        <row r="29">
          <cell r="A29">
            <v>1650</v>
          </cell>
          <cell r="B29" t="str">
            <v>Cesped</v>
          </cell>
          <cell r="C29" t="str">
            <v>m2</v>
          </cell>
          <cell r="D29">
            <v>4000</v>
          </cell>
        </row>
        <row r="30">
          <cell r="A30">
            <v>1670</v>
          </cell>
          <cell r="B30" t="str">
            <v>Concreto</v>
          </cell>
          <cell r="C30" t="str">
            <v>m3</v>
          </cell>
          <cell r="D30">
            <v>170000</v>
          </cell>
        </row>
        <row r="31">
          <cell r="A31">
            <v>1700</v>
          </cell>
          <cell r="B31" t="str">
            <v>Defensas metálicas</v>
          </cell>
          <cell r="C31" t="str">
            <v>m</v>
          </cell>
          <cell r="D31">
            <v>50000</v>
          </cell>
        </row>
        <row r="32">
          <cell r="A32">
            <v>2100</v>
          </cell>
          <cell r="B32" t="str">
            <v>Emulsión asfáltica</v>
          </cell>
          <cell r="C32" t="str">
            <v>kg</v>
          </cell>
          <cell r="D32">
            <v>500</v>
          </cell>
        </row>
        <row r="33">
          <cell r="A33">
            <v>2140</v>
          </cell>
          <cell r="B33" t="str">
            <v>Estructura para luminarias</v>
          </cell>
          <cell r="C33" t="str">
            <v>un</v>
          </cell>
          <cell r="D33">
            <v>430000</v>
          </cell>
        </row>
        <row r="34">
          <cell r="A34">
            <v>2150</v>
          </cell>
          <cell r="B34" t="str">
            <v>Estructura tipo 602T</v>
          </cell>
          <cell r="C34" t="str">
            <v>un</v>
          </cell>
          <cell r="D34">
            <v>1400000</v>
          </cell>
        </row>
        <row r="35">
          <cell r="A35">
            <v>2160</v>
          </cell>
          <cell r="B35" t="str">
            <v>Estructura tipo 553-514</v>
          </cell>
          <cell r="C35" t="str">
            <v>un</v>
          </cell>
          <cell r="D35">
            <v>1150000</v>
          </cell>
        </row>
        <row r="36">
          <cell r="A36">
            <v>2180</v>
          </cell>
          <cell r="B36" t="str">
            <v>Estructura trifásica tipo 523T</v>
          </cell>
          <cell r="C36" t="str">
            <v>un</v>
          </cell>
          <cell r="D36">
            <v>660000</v>
          </cell>
        </row>
        <row r="37">
          <cell r="A37">
            <v>2200</v>
          </cell>
          <cell r="B37" t="str">
            <v>Explosivos</v>
          </cell>
          <cell r="C37" t="str">
            <v>gl</v>
          </cell>
          <cell r="D37">
            <v>3500</v>
          </cell>
        </row>
        <row r="38">
          <cell r="A38">
            <v>2300</v>
          </cell>
          <cell r="B38" t="str">
            <v>Formaleta</v>
          </cell>
          <cell r="C38" t="str">
            <v>m2</v>
          </cell>
          <cell r="D38">
            <v>8000</v>
          </cell>
        </row>
        <row r="39">
          <cell r="A39">
            <v>2600</v>
          </cell>
          <cell r="B39" t="str">
            <v>Geotextil tipo NT 1.600</v>
          </cell>
          <cell r="C39" t="str">
            <v>m2</v>
          </cell>
          <cell r="D39">
            <v>1900</v>
          </cell>
        </row>
        <row r="40">
          <cell r="A40">
            <v>2650</v>
          </cell>
          <cell r="B40" t="str">
            <v>Hormigón para pilotes</v>
          </cell>
          <cell r="C40" t="str">
            <v>m3</v>
          </cell>
          <cell r="D40">
            <v>220000</v>
          </cell>
        </row>
        <row r="41">
          <cell r="A41">
            <v>2700</v>
          </cell>
          <cell r="B41" t="str">
            <v>Junta de expansión para pisos puente tipo 1</v>
          </cell>
          <cell r="C41" t="str">
            <v>m</v>
          </cell>
          <cell r="D41">
            <v>300000</v>
          </cell>
        </row>
        <row r="42">
          <cell r="A42">
            <v>2750</v>
          </cell>
          <cell r="B42" t="str">
            <v>Junta tipo freysinet M-80</v>
          </cell>
          <cell r="C42" t="str">
            <v>un</v>
          </cell>
          <cell r="D42">
            <v>500000</v>
          </cell>
        </row>
        <row r="43">
          <cell r="A43">
            <v>2760</v>
          </cell>
          <cell r="B43" t="str">
            <v>Lámparas de alumbrado</v>
          </cell>
          <cell r="C43" t="str">
            <v>un</v>
          </cell>
          <cell r="D43">
            <v>250000</v>
          </cell>
        </row>
        <row r="44">
          <cell r="A44">
            <v>2765</v>
          </cell>
          <cell r="B44" t="str">
            <v>Línea aérea #2AWG Cu Desnudo 15 Kv</v>
          </cell>
          <cell r="C44" t="str">
            <v>m</v>
          </cell>
          <cell r="D44">
            <v>15000</v>
          </cell>
        </row>
        <row r="45">
          <cell r="A45">
            <v>2770</v>
          </cell>
          <cell r="B45" t="str">
            <v>Malla eslabonada</v>
          </cell>
          <cell r="C45" t="str">
            <v>m2</v>
          </cell>
          <cell r="D45">
            <v>15000</v>
          </cell>
        </row>
        <row r="46">
          <cell r="A46">
            <v>2800</v>
          </cell>
          <cell r="B46" t="str">
            <v>Material de préstamo</v>
          </cell>
          <cell r="C46" t="str">
            <v>m3</v>
          </cell>
          <cell r="D46">
            <v>4500</v>
          </cell>
        </row>
        <row r="47">
          <cell r="A47">
            <v>3000</v>
          </cell>
          <cell r="B47" t="str">
            <v>Material filtrante</v>
          </cell>
          <cell r="C47" t="str">
            <v>m3</v>
          </cell>
          <cell r="D47">
            <v>18000</v>
          </cell>
        </row>
        <row r="48">
          <cell r="A48">
            <v>3110</v>
          </cell>
          <cell r="B48" t="str">
            <v>Mezcla densa en caliente para bacheo</v>
          </cell>
          <cell r="C48" t="str">
            <v>m3</v>
          </cell>
          <cell r="D48">
            <v>110000</v>
          </cell>
        </row>
        <row r="49">
          <cell r="A49">
            <v>3120</v>
          </cell>
          <cell r="B49" t="str">
            <v>Mezcla densa en caliente  tipo MDC-2</v>
          </cell>
          <cell r="C49" t="str">
            <v>m3</v>
          </cell>
          <cell r="D49">
            <v>115000</v>
          </cell>
        </row>
        <row r="50">
          <cell r="A50">
            <v>3125</v>
          </cell>
          <cell r="B50" t="str">
            <v>Mortero</v>
          </cell>
          <cell r="C50" t="str">
            <v>m3</v>
          </cell>
          <cell r="D50">
            <v>180000</v>
          </cell>
        </row>
        <row r="51">
          <cell r="A51">
            <v>3130</v>
          </cell>
          <cell r="B51" t="str">
            <v>Platina de acero para apoyos elastoméricos</v>
          </cell>
          <cell r="C51" t="str">
            <v>un</v>
          </cell>
          <cell r="D51">
            <v>120000</v>
          </cell>
        </row>
        <row r="52">
          <cell r="A52">
            <v>3135</v>
          </cell>
          <cell r="B52" t="str">
            <v>Piedra</v>
          </cell>
          <cell r="C52" t="str">
            <v>m3</v>
          </cell>
          <cell r="D52">
            <v>15000</v>
          </cell>
        </row>
        <row r="53">
          <cell r="A53">
            <v>3140</v>
          </cell>
          <cell r="B53" t="str">
            <v>Poste de concreto</v>
          </cell>
          <cell r="C53" t="str">
            <v>un</v>
          </cell>
          <cell r="D53">
            <v>7000</v>
          </cell>
        </row>
        <row r="54">
          <cell r="A54">
            <v>3150</v>
          </cell>
          <cell r="B54" t="str">
            <v>Poste de kilometraje</v>
          </cell>
          <cell r="C54" t="str">
            <v>un</v>
          </cell>
          <cell r="D54">
            <v>8500</v>
          </cell>
        </row>
        <row r="55">
          <cell r="A55">
            <v>3160</v>
          </cell>
          <cell r="B55" t="str">
            <v>Poste de referencia</v>
          </cell>
          <cell r="C55" t="str">
            <v>un</v>
          </cell>
          <cell r="D55">
            <v>30000</v>
          </cell>
        </row>
        <row r="56">
          <cell r="A56">
            <v>3200</v>
          </cell>
          <cell r="B56" t="str">
            <v>Sección final</v>
          </cell>
          <cell r="C56" t="str">
            <v>un</v>
          </cell>
          <cell r="D56">
            <v>35000</v>
          </cell>
        </row>
        <row r="57">
          <cell r="A57">
            <v>3220</v>
          </cell>
          <cell r="B57" t="str">
            <v>Sellos de PVC de 0.15m de ancho</v>
          </cell>
          <cell r="C57" t="str">
            <v>m</v>
          </cell>
          <cell r="D57">
            <v>12000</v>
          </cell>
        </row>
        <row r="58">
          <cell r="A58">
            <v>3240</v>
          </cell>
          <cell r="B58" t="str">
            <v>Semilla</v>
          </cell>
          <cell r="C58" t="str">
            <v>m2</v>
          </cell>
          <cell r="D58">
            <v>600</v>
          </cell>
        </row>
        <row r="59">
          <cell r="A59">
            <v>3250</v>
          </cell>
          <cell r="B59" t="str">
            <v>Señal preventiva y reglamentaria</v>
          </cell>
          <cell r="C59" t="str">
            <v>un</v>
          </cell>
          <cell r="D59">
            <v>80000</v>
          </cell>
        </row>
        <row r="60">
          <cell r="A60">
            <v>3252</v>
          </cell>
          <cell r="B60" t="str">
            <v>Señal vial tamaño 144x30</v>
          </cell>
          <cell r="C60" t="str">
            <v>un</v>
          </cell>
          <cell r="D60">
            <v>100000</v>
          </cell>
        </row>
        <row r="61">
          <cell r="A61">
            <v>3254</v>
          </cell>
          <cell r="B61" t="str">
            <v>Señal vial tamaño 144x60 (2 renglones)</v>
          </cell>
          <cell r="C61" t="str">
            <v>un</v>
          </cell>
          <cell r="D61">
            <v>130000</v>
          </cell>
        </row>
        <row r="62">
          <cell r="A62">
            <v>3256</v>
          </cell>
          <cell r="B62" t="str">
            <v>Señal vial tamaño 144x60 (3 renglones)</v>
          </cell>
          <cell r="C62" t="str">
            <v>un</v>
          </cell>
          <cell r="D62">
            <v>180000</v>
          </cell>
        </row>
        <row r="63">
          <cell r="A63">
            <v>3260</v>
          </cell>
          <cell r="B63" t="str">
            <v>Señal de tránsito grupo I</v>
          </cell>
          <cell r="C63" t="str">
            <v>un</v>
          </cell>
          <cell r="D63">
            <v>100000</v>
          </cell>
        </row>
        <row r="64">
          <cell r="A64">
            <v>3280</v>
          </cell>
          <cell r="B64" t="str">
            <v>Señal de tránsito grupo V</v>
          </cell>
          <cell r="C64" t="str">
            <v>un</v>
          </cell>
          <cell r="D64">
            <v>200000</v>
          </cell>
        </row>
        <row r="65">
          <cell r="A65">
            <v>3300</v>
          </cell>
          <cell r="B65" t="str">
            <v>Subbase granular</v>
          </cell>
          <cell r="C65" t="str">
            <v>m3</v>
          </cell>
          <cell r="D65">
            <v>14000</v>
          </cell>
        </row>
        <row r="66">
          <cell r="A66">
            <v>3330</v>
          </cell>
          <cell r="B66" t="str">
            <v>Tachas estoperolas</v>
          </cell>
          <cell r="C66" t="str">
            <v>un</v>
          </cell>
          <cell r="D66">
            <v>6400</v>
          </cell>
        </row>
        <row r="67">
          <cell r="A67">
            <v>3340</v>
          </cell>
          <cell r="B67" t="str">
            <v>Tacha reflectiva</v>
          </cell>
          <cell r="C67" t="str">
            <v>un</v>
          </cell>
          <cell r="D67">
            <v>7500</v>
          </cell>
        </row>
        <row r="68">
          <cell r="A68">
            <v>3345</v>
          </cell>
          <cell r="B68" t="str">
            <v>Templete</v>
          </cell>
          <cell r="C68" t="str">
            <v>un</v>
          </cell>
          <cell r="D68">
            <v>315000</v>
          </cell>
        </row>
        <row r="69">
          <cell r="A69">
            <v>3350</v>
          </cell>
          <cell r="B69" t="str">
            <v>Tensores en estribos de puentes</v>
          </cell>
          <cell r="C69" t="str">
            <v>m</v>
          </cell>
          <cell r="D69">
            <v>90000</v>
          </cell>
        </row>
        <row r="70">
          <cell r="A70">
            <v>3400</v>
          </cell>
          <cell r="B70" t="str">
            <v>Tierra orgánica</v>
          </cell>
          <cell r="C70" t="str">
            <v>m3</v>
          </cell>
          <cell r="D70">
            <v>15000</v>
          </cell>
        </row>
        <row r="71">
          <cell r="A71">
            <v>4300</v>
          </cell>
          <cell r="B71" t="str">
            <v xml:space="preserve">Triturado </v>
          </cell>
          <cell r="C71" t="str">
            <v>m3</v>
          </cell>
          <cell r="D71">
            <v>25000</v>
          </cell>
        </row>
        <row r="72">
          <cell r="A72">
            <v>4350</v>
          </cell>
          <cell r="B72" t="str">
            <v>Tubería de concreto D=0.20m</v>
          </cell>
          <cell r="C72" t="str">
            <v>m</v>
          </cell>
          <cell r="D72">
            <v>14000</v>
          </cell>
        </row>
        <row r="73">
          <cell r="A73">
            <v>4400</v>
          </cell>
          <cell r="B73" t="str">
            <v>Tubería de concreto D=900 mm</v>
          </cell>
          <cell r="C73" t="str">
            <v>ml</v>
          </cell>
          <cell r="D73">
            <v>190000</v>
          </cell>
        </row>
        <row r="74">
          <cell r="A74">
            <v>4500</v>
          </cell>
          <cell r="B74" t="str">
            <v>Tubería de concreto D=1 m</v>
          </cell>
          <cell r="C74" t="str">
            <v>ml</v>
          </cell>
          <cell r="D74">
            <v>120000</v>
          </cell>
        </row>
        <row r="75">
          <cell r="A75">
            <v>60100</v>
          </cell>
          <cell r="B75" t="str">
            <v>Obrero</v>
          </cell>
          <cell r="C75" t="str">
            <v>día</v>
          </cell>
          <cell r="D75">
            <v>19500</v>
          </cell>
        </row>
        <row r="76">
          <cell r="A76">
            <v>60200</v>
          </cell>
          <cell r="B76" t="str">
            <v>Ayudante</v>
          </cell>
          <cell r="C76" t="str">
            <v>día</v>
          </cell>
          <cell r="D76">
            <v>19500</v>
          </cell>
        </row>
        <row r="77">
          <cell r="A77">
            <v>60500</v>
          </cell>
          <cell r="B77" t="str">
            <v>Encargado</v>
          </cell>
          <cell r="C77" t="str">
            <v>día</v>
          </cell>
          <cell r="D77">
            <v>52500</v>
          </cell>
        </row>
        <row r="78">
          <cell r="A78">
            <v>60600</v>
          </cell>
          <cell r="B78" t="str">
            <v>Minero</v>
          </cell>
          <cell r="C78" t="str">
            <v>día</v>
          </cell>
          <cell r="D78">
            <v>42000</v>
          </cell>
        </row>
        <row r="79">
          <cell r="A79">
            <v>60700</v>
          </cell>
          <cell r="B79" t="str">
            <v>Oficial</v>
          </cell>
          <cell r="C79" t="str">
            <v>día</v>
          </cell>
          <cell r="D79">
            <v>42000</v>
          </cell>
        </row>
        <row r="80">
          <cell r="A80">
            <v>60900</v>
          </cell>
          <cell r="B80" t="str">
            <v>Rastrillero</v>
          </cell>
          <cell r="C80" t="str">
            <v>día</v>
          </cell>
          <cell r="D80">
            <v>25200</v>
          </cell>
        </row>
        <row r="81">
          <cell r="A81">
            <v>70020</v>
          </cell>
          <cell r="B81" t="str">
            <v>Tractor Sobre Orugas D6D</v>
          </cell>
          <cell r="C81" t="str">
            <v>hr</v>
          </cell>
          <cell r="D81">
            <v>70000</v>
          </cell>
        </row>
        <row r="82">
          <cell r="A82">
            <v>70080</v>
          </cell>
          <cell r="B82" t="str">
            <v>Cargador sobre Llantas Cat 928 F</v>
          </cell>
          <cell r="C82" t="str">
            <v>hr</v>
          </cell>
          <cell r="D82">
            <v>45000</v>
          </cell>
        </row>
        <row r="83">
          <cell r="A83">
            <v>70100</v>
          </cell>
          <cell r="B83" t="str">
            <v xml:space="preserve">Carrotanque  </v>
          </cell>
          <cell r="C83" t="str">
            <v>hr</v>
          </cell>
          <cell r="D83">
            <v>25000</v>
          </cell>
        </row>
        <row r="84">
          <cell r="A84">
            <v>70150</v>
          </cell>
          <cell r="B84" t="str">
            <v>Carrotanque irrigador</v>
          </cell>
          <cell r="C84" t="str">
            <v>hr</v>
          </cell>
          <cell r="D84">
            <v>25000</v>
          </cell>
        </row>
        <row r="85">
          <cell r="A85">
            <v>70200</v>
          </cell>
          <cell r="B85" t="str">
            <v>Compactador de llantas</v>
          </cell>
          <cell r="C85" t="str">
            <v>hr</v>
          </cell>
          <cell r="D85">
            <v>40000</v>
          </cell>
        </row>
        <row r="86">
          <cell r="A86">
            <v>70500</v>
          </cell>
          <cell r="B86" t="str">
            <v>Compactador Ingersoll Rand SD70D</v>
          </cell>
          <cell r="C86" t="str">
            <v>hr</v>
          </cell>
          <cell r="D86">
            <v>45000</v>
          </cell>
        </row>
        <row r="87">
          <cell r="A87">
            <v>70600</v>
          </cell>
          <cell r="B87" t="str">
            <v>Compactador Ingersoll Rand SD70DA</v>
          </cell>
          <cell r="C87" t="str">
            <v>hr</v>
          </cell>
          <cell r="D87">
            <v>45000</v>
          </cell>
        </row>
        <row r="88">
          <cell r="A88">
            <v>70700</v>
          </cell>
          <cell r="B88" t="str">
            <v>Compresor Ingersoll Rand  PS185W</v>
          </cell>
          <cell r="C88" t="str">
            <v>hr</v>
          </cell>
          <cell r="D88">
            <v>24000</v>
          </cell>
        </row>
        <row r="89">
          <cell r="A89">
            <v>70800</v>
          </cell>
          <cell r="B89" t="str">
            <v>Excavadora Caterpillar 320</v>
          </cell>
          <cell r="C89" t="str">
            <v>hr</v>
          </cell>
          <cell r="D89">
            <v>60000</v>
          </cell>
        </row>
        <row r="90">
          <cell r="A90">
            <v>70900</v>
          </cell>
          <cell r="B90" t="str">
            <v>Grúa</v>
          </cell>
          <cell r="C90" t="str">
            <v>hr</v>
          </cell>
          <cell r="D90">
            <v>25000</v>
          </cell>
        </row>
        <row r="91">
          <cell r="A91">
            <v>71045</v>
          </cell>
          <cell r="B91" t="str">
            <v>Mezcladora 1/2 sco</v>
          </cell>
          <cell r="C91" t="str">
            <v>día</v>
          </cell>
          <cell r="D91">
            <v>20000</v>
          </cell>
        </row>
        <row r="92">
          <cell r="A92">
            <v>71080</v>
          </cell>
          <cell r="B92" t="str">
            <v>Motobomba 3 hp</v>
          </cell>
          <cell r="C92" t="str">
            <v>día</v>
          </cell>
          <cell r="D92">
            <v>20000</v>
          </cell>
        </row>
        <row r="93">
          <cell r="A93">
            <v>71100</v>
          </cell>
          <cell r="B93" t="str">
            <v>Motoniveladora Caterpillar 120</v>
          </cell>
          <cell r="C93" t="str">
            <v>hr</v>
          </cell>
          <cell r="D93">
            <v>60000</v>
          </cell>
        </row>
        <row r="94">
          <cell r="A94">
            <v>71200</v>
          </cell>
          <cell r="B94" t="str">
            <v>Pavimentadora Lee Boy 8000 B</v>
          </cell>
          <cell r="C94" t="str">
            <v>hr</v>
          </cell>
          <cell r="D94">
            <v>50000</v>
          </cell>
        </row>
        <row r="95">
          <cell r="A95">
            <v>71250</v>
          </cell>
          <cell r="B95" t="str">
            <v xml:space="preserve">Perfiladora CMI </v>
          </cell>
          <cell r="C95" t="str">
            <v>hr</v>
          </cell>
          <cell r="D95">
            <v>400000</v>
          </cell>
        </row>
        <row r="96">
          <cell r="A96">
            <v>71300</v>
          </cell>
          <cell r="B96" t="str">
            <v>Placa vibratoria</v>
          </cell>
          <cell r="C96" t="str">
            <v>hr</v>
          </cell>
          <cell r="D96">
            <v>4000</v>
          </cell>
        </row>
        <row r="97">
          <cell r="A97">
            <v>71400</v>
          </cell>
          <cell r="B97" t="str">
            <v>Retroexcavadora Caterpillar 416</v>
          </cell>
          <cell r="C97" t="str">
            <v>hr</v>
          </cell>
          <cell r="D97">
            <v>35000</v>
          </cell>
        </row>
        <row r="98">
          <cell r="A98">
            <v>71600</v>
          </cell>
          <cell r="B98" t="str">
            <v>Compactador Vertical Ingersoll RX-65</v>
          </cell>
          <cell r="C98" t="str">
            <v>hr</v>
          </cell>
          <cell r="D98">
            <v>4000</v>
          </cell>
        </row>
        <row r="99">
          <cell r="A99">
            <v>71700</v>
          </cell>
          <cell r="B99" t="str">
            <v>Vibrador para concreto</v>
          </cell>
          <cell r="C99" t="str">
            <v>hr</v>
          </cell>
          <cell r="D99">
            <v>2000</v>
          </cell>
        </row>
        <row r="100">
          <cell r="A100">
            <v>80010</v>
          </cell>
          <cell r="B100" t="str">
            <v>Acometida secundaria del transformador</v>
          </cell>
          <cell r="C100" t="str">
            <v>un</v>
          </cell>
          <cell r="D100">
            <v>250000</v>
          </cell>
        </row>
        <row r="101">
          <cell r="A101">
            <v>80020</v>
          </cell>
          <cell r="B101" t="str">
            <v>Acometida subterránea B.T. Entre estructuras con luminaria</v>
          </cell>
          <cell r="C101" t="str">
            <v>un</v>
          </cell>
          <cell r="D101">
            <v>28000</v>
          </cell>
        </row>
        <row r="102">
          <cell r="A102">
            <v>80040</v>
          </cell>
          <cell r="B102" t="str">
            <v>Caja para control de alumbrado</v>
          </cell>
          <cell r="C102" t="str">
            <v>un</v>
          </cell>
          <cell r="D102">
            <v>1000000</v>
          </cell>
        </row>
        <row r="103">
          <cell r="A103">
            <v>80100</v>
          </cell>
          <cell r="B103" t="str">
            <v>Derechos de salida</v>
          </cell>
          <cell r="C103" t="str">
            <v>m3</v>
          </cell>
          <cell r="D103">
            <v>1500</v>
          </cell>
        </row>
        <row r="104">
          <cell r="A104">
            <v>80150</v>
          </cell>
          <cell r="B104" t="str">
            <v>Derechos de botada</v>
          </cell>
          <cell r="C104" t="str">
            <v>m3</v>
          </cell>
          <cell r="D104">
            <v>2000</v>
          </cell>
        </row>
        <row r="105">
          <cell r="A105">
            <v>80200</v>
          </cell>
          <cell r="B105" t="str">
            <v>Imprimación</v>
          </cell>
          <cell r="C105" t="str">
            <v>m2</v>
          </cell>
          <cell r="D105">
            <v>1030</v>
          </cell>
        </row>
        <row r="106">
          <cell r="A106">
            <v>80250</v>
          </cell>
          <cell r="B106" t="str">
            <v>Linea de demarcación</v>
          </cell>
          <cell r="C106" t="str">
            <v>ml</v>
          </cell>
          <cell r="D106">
            <v>3400</v>
          </cell>
        </row>
        <row r="107">
          <cell r="A107">
            <v>80260</v>
          </cell>
          <cell r="B107" t="str">
            <v>Linea de demarcación discontinua</v>
          </cell>
          <cell r="C107" t="str">
            <v>ml</v>
          </cell>
          <cell r="D107">
            <v>3200</v>
          </cell>
        </row>
        <row r="108">
          <cell r="A108">
            <v>80300</v>
          </cell>
          <cell r="B108" t="str">
            <v>Pilotaje D=0.60m</v>
          </cell>
          <cell r="C108" t="str">
            <v>ml</v>
          </cell>
          <cell r="D108">
            <v>250000</v>
          </cell>
        </row>
        <row r="109">
          <cell r="A109">
            <v>80400</v>
          </cell>
          <cell r="B109" t="str">
            <v>Pilotaje D=1.30m</v>
          </cell>
          <cell r="C109" t="str">
            <v>ml</v>
          </cell>
          <cell r="D109">
            <v>500000</v>
          </cell>
        </row>
        <row r="110">
          <cell r="A110">
            <v>80450</v>
          </cell>
          <cell r="B110" t="str">
            <v>Subestación aérea 37,5 KVA-1D 2000V</v>
          </cell>
          <cell r="C110" t="str">
            <v>un</v>
          </cell>
          <cell r="D110">
            <v>4500000</v>
          </cell>
        </row>
        <row r="111">
          <cell r="A111">
            <v>80500</v>
          </cell>
          <cell r="B111" t="str">
            <v>Transporte agregados a la obra</v>
          </cell>
          <cell r="C111" t="str">
            <v>m3-km</v>
          </cell>
          <cell r="D111">
            <v>350</v>
          </cell>
        </row>
        <row r="112">
          <cell r="A112">
            <v>80600</v>
          </cell>
          <cell r="B112" t="str">
            <v>Transporte de acero de refuerzo</v>
          </cell>
          <cell r="C112" t="str">
            <v>kg</v>
          </cell>
          <cell r="D112">
            <v>20</v>
          </cell>
        </row>
        <row r="113">
          <cell r="A113">
            <v>80650</v>
          </cell>
          <cell r="B113" t="str">
            <v>Transporte de arboles</v>
          </cell>
          <cell r="C113" t="str">
            <v>un</v>
          </cell>
          <cell r="D113">
            <v>50000</v>
          </cell>
        </row>
        <row r="114">
          <cell r="A114">
            <v>80700</v>
          </cell>
          <cell r="B114" t="str">
            <v>Transporte de arena (suelta)</v>
          </cell>
          <cell r="C114" t="str">
            <v>m3-km</v>
          </cell>
          <cell r="D114">
            <v>350</v>
          </cell>
        </row>
        <row r="115">
          <cell r="A115">
            <v>80900</v>
          </cell>
          <cell r="B115" t="str">
            <v>Transporte de base granular (suelta)</v>
          </cell>
          <cell r="C115" t="str">
            <v>m3-km</v>
          </cell>
          <cell r="D115">
            <v>350</v>
          </cell>
        </row>
        <row r="116">
          <cell r="A116">
            <v>80935</v>
          </cell>
          <cell r="B116" t="str">
            <v>Transporte de maquinaria</v>
          </cell>
          <cell r="C116" t="str">
            <v>km</v>
          </cell>
          <cell r="D116">
            <v>400</v>
          </cell>
        </row>
        <row r="117">
          <cell r="A117">
            <v>80940</v>
          </cell>
          <cell r="B117" t="str">
            <v>Transporte de materiales</v>
          </cell>
          <cell r="C117" t="str">
            <v>m3-km</v>
          </cell>
          <cell r="D117">
            <v>480</v>
          </cell>
        </row>
        <row r="118">
          <cell r="A118">
            <v>80950</v>
          </cell>
          <cell r="B118" t="str">
            <v>Transporte de mat.explanaciones</v>
          </cell>
          <cell r="C118" t="str">
            <v>m3-km</v>
          </cell>
          <cell r="D118">
            <v>480</v>
          </cell>
        </row>
        <row r="119">
          <cell r="A119">
            <v>80970</v>
          </cell>
          <cell r="B119" t="str">
            <v>Transporte de material derrumbes</v>
          </cell>
          <cell r="C119" t="str">
            <v>m3-km</v>
          </cell>
          <cell r="D119">
            <v>500</v>
          </cell>
        </row>
        <row r="120">
          <cell r="A120">
            <v>81000</v>
          </cell>
          <cell r="B120" t="str">
            <v>Transporte de mezcla asfáltica</v>
          </cell>
          <cell r="C120" t="str">
            <v>m3-km</v>
          </cell>
          <cell r="D120">
            <v>400</v>
          </cell>
        </row>
        <row r="121">
          <cell r="A121">
            <v>81100</v>
          </cell>
          <cell r="B121" t="str">
            <v>Transporte de subbase</v>
          </cell>
          <cell r="C121" t="str">
            <v>m3-km</v>
          </cell>
          <cell r="D121">
            <v>350</v>
          </cell>
        </row>
        <row r="122">
          <cell r="A122">
            <v>81200</v>
          </cell>
          <cell r="B122" t="str">
            <v>Transporte de triturado (suelta)</v>
          </cell>
          <cell r="C122" t="str">
            <v>m3-km</v>
          </cell>
          <cell r="D122">
            <v>350</v>
          </cell>
        </row>
        <row r="123">
          <cell r="A123">
            <v>81300</v>
          </cell>
          <cell r="B123" t="str">
            <v>Transporte de tubería</v>
          </cell>
          <cell r="C123" t="str">
            <v>vj</v>
          </cell>
          <cell r="D123">
            <v>50000</v>
          </cell>
        </row>
        <row r="124">
          <cell r="A124">
            <v>81400</v>
          </cell>
          <cell r="B124" t="str">
            <v>Transporte escombros</v>
          </cell>
          <cell r="C124" t="str">
            <v>m3-km</v>
          </cell>
          <cell r="D124">
            <v>500</v>
          </cell>
        </row>
      </sheetData>
      <sheetData sheetId="1">
        <row r="7">
          <cell r="B7" t="str">
            <v>CODIGO</v>
          </cell>
          <cell r="C7" t="str">
            <v>DESCRIPCIÓN</v>
          </cell>
          <cell r="D7" t="str">
            <v>UN.</v>
          </cell>
          <cell r="E7" t="str">
            <v>CANT.</v>
          </cell>
          <cell r="F7" t="str">
            <v>V UNITARIO</v>
          </cell>
          <cell r="G7" t="str">
            <v>V TOTAL</v>
          </cell>
        </row>
        <row r="8">
          <cell r="B8">
            <v>1</v>
          </cell>
          <cell r="C8" t="str">
            <v xml:space="preserve">Desmonte, limpieza </v>
          </cell>
          <cell r="D8" t="str">
            <v>ha</v>
          </cell>
          <cell r="E8">
            <v>20</v>
          </cell>
          <cell r="F8">
            <v>836550</v>
          </cell>
          <cell r="G8">
            <v>16731000</v>
          </cell>
        </row>
        <row r="9">
          <cell r="B9">
            <v>2</v>
          </cell>
          <cell r="C9" t="str">
            <v>Traslado de arboles</v>
          </cell>
          <cell r="D9" t="str">
            <v>un</v>
          </cell>
          <cell r="E9">
            <v>10</v>
          </cell>
          <cell r="F9">
            <v>247715</v>
          </cell>
          <cell r="G9">
            <v>2477150</v>
          </cell>
        </row>
        <row r="10">
          <cell r="B10">
            <v>3</v>
          </cell>
          <cell r="C10" t="str">
            <v>Demolicion de Pavimentos, Pisos, Andenes y Bordillos</v>
          </cell>
          <cell r="D10" t="str">
            <v>m3</v>
          </cell>
          <cell r="E10">
            <v>960</v>
          </cell>
          <cell r="F10">
            <v>42848</v>
          </cell>
          <cell r="G10">
            <v>41134080</v>
          </cell>
        </row>
        <row r="11">
          <cell r="B11">
            <v>4</v>
          </cell>
          <cell r="C11" t="str">
            <v>Remocion de Cercas</v>
          </cell>
          <cell r="D11" t="str">
            <v>ml</v>
          </cell>
          <cell r="E11">
            <v>2600</v>
          </cell>
          <cell r="F11">
            <v>41912</v>
          </cell>
          <cell r="G11">
            <v>108971200</v>
          </cell>
        </row>
        <row r="12">
          <cell r="B12">
            <v>5</v>
          </cell>
          <cell r="C12" t="str">
            <v>Remocion de Servicios existentes</v>
          </cell>
          <cell r="D12" t="str">
            <v>un</v>
          </cell>
          <cell r="E12">
            <v>30</v>
          </cell>
          <cell r="F12">
            <v>54061</v>
          </cell>
          <cell r="G12">
            <v>1621830</v>
          </cell>
        </row>
        <row r="13">
          <cell r="B13">
            <v>6</v>
          </cell>
          <cell r="C13" t="str">
            <v>Excavación en material común de la explanación, canales y prestamos</v>
          </cell>
          <cell r="D13" t="str">
            <v>m3</v>
          </cell>
          <cell r="E13">
            <v>65600</v>
          </cell>
          <cell r="F13">
            <v>5886</v>
          </cell>
          <cell r="G13">
            <v>386121600</v>
          </cell>
        </row>
        <row r="14">
          <cell r="B14">
            <v>7</v>
          </cell>
          <cell r="C14" t="str">
            <v>Excavación en roca de la explanación, canales y prestamos</v>
          </cell>
          <cell r="D14" t="str">
            <v>m3</v>
          </cell>
          <cell r="E14">
            <v>15000</v>
          </cell>
          <cell r="F14">
            <v>43693</v>
          </cell>
          <cell r="G14">
            <v>655395000</v>
          </cell>
        </row>
        <row r="15">
          <cell r="B15">
            <v>8</v>
          </cell>
          <cell r="C15" t="str">
            <v>Terraplenes con materiales de préstamo</v>
          </cell>
          <cell r="D15" t="str">
            <v>m3</v>
          </cell>
          <cell r="E15">
            <v>106500</v>
          </cell>
          <cell r="F15">
            <v>13855</v>
          </cell>
          <cell r="G15">
            <v>1475557500</v>
          </cell>
        </row>
        <row r="16">
          <cell r="B16">
            <v>9</v>
          </cell>
          <cell r="C16" t="str">
            <v>Terraplenes con materiales del sitio</v>
          </cell>
          <cell r="D16" t="str">
            <v>m3</v>
          </cell>
          <cell r="E16">
            <v>30000</v>
          </cell>
          <cell r="F16">
            <v>7179</v>
          </cell>
          <cell r="G16">
            <v>215370000</v>
          </cell>
        </row>
        <row r="17">
          <cell r="B17">
            <v>10</v>
          </cell>
          <cell r="C17" t="str">
            <v>Sub-base granular</v>
          </cell>
          <cell r="D17" t="str">
            <v>m3</v>
          </cell>
          <cell r="E17">
            <v>13600</v>
          </cell>
          <cell r="F17">
            <v>49846</v>
          </cell>
          <cell r="G17">
            <v>677905600</v>
          </cell>
        </row>
        <row r="18">
          <cell r="B18">
            <v>11</v>
          </cell>
          <cell r="C18" t="str">
            <v>Base granular</v>
          </cell>
          <cell r="D18" t="str">
            <v>m3</v>
          </cell>
          <cell r="E18">
            <v>22500</v>
          </cell>
          <cell r="F18">
            <v>54916</v>
          </cell>
          <cell r="G18">
            <v>1235610000</v>
          </cell>
        </row>
        <row r="19">
          <cell r="B19">
            <v>12</v>
          </cell>
          <cell r="C19" t="str">
            <v>Cemento Asfaltico</v>
          </cell>
          <cell r="D19" t="str">
            <v>kg</v>
          </cell>
          <cell r="E19">
            <v>630000</v>
          </cell>
          <cell r="F19">
            <v>585</v>
          </cell>
          <cell r="G19">
            <v>368550000</v>
          </cell>
        </row>
        <row r="20">
          <cell r="B20">
            <v>13</v>
          </cell>
          <cell r="C20" t="str">
            <v>Concreto asfáltico MDC-1</v>
          </cell>
          <cell r="D20" t="str">
            <v>m3</v>
          </cell>
          <cell r="E20">
            <v>3000</v>
          </cell>
          <cell r="F20">
            <v>210311</v>
          </cell>
          <cell r="G20">
            <v>630933000</v>
          </cell>
        </row>
        <row r="21">
          <cell r="B21">
            <v>14</v>
          </cell>
          <cell r="C21" t="str">
            <v>Concreto asfáltico MDC-2</v>
          </cell>
          <cell r="D21" t="str">
            <v>m3</v>
          </cell>
          <cell r="E21">
            <v>3000</v>
          </cell>
          <cell r="F21">
            <v>215381</v>
          </cell>
          <cell r="G21">
            <v>646143000</v>
          </cell>
        </row>
        <row r="22">
          <cell r="B22">
            <v>15</v>
          </cell>
          <cell r="C22" t="str">
            <v>Imprimacion</v>
          </cell>
          <cell r="D22" t="str">
            <v>m2</v>
          </cell>
          <cell r="E22">
            <v>83000</v>
          </cell>
          <cell r="F22">
            <v>1339</v>
          </cell>
          <cell r="G22">
            <v>111137000</v>
          </cell>
        </row>
        <row r="23">
          <cell r="B23">
            <v>16</v>
          </cell>
          <cell r="C23" t="str">
            <v>Excavación varias en material comun seco</v>
          </cell>
          <cell r="D23" t="str">
            <v>m3</v>
          </cell>
          <cell r="E23">
            <v>2000</v>
          </cell>
          <cell r="F23">
            <v>7901</v>
          </cell>
          <cell r="G23">
            <v>15802000</v>
          </cell>
        </row>
        <row r="24">
          <cell r="B24">
            <v>17</v>
          </cell>
          <cell r="C24" t="str">
            <v>Excavación varias en roca en seco</v>
          </cell>
          <cell r="D24" t="str">
            <v>m3</v>
          </cell>
          <cell r="E24">
            <v>900</v>
          </cell>
          <cell r="F24">
            <v>115662</v>
          </cell>
          <cell r="G24">
            <v>104095800</v>
          </cell>
        </row>
        <row r="25">
          <cell r="B25">
            <v>18</v>
          </cell>
          <cell r="C25" t="str">
            <v>Rellenos a mano con material del sitio (obras de arte)</v>
          </cell>
          <cell r="D25" t="str">
            <v>m3</v>
          </cell>
          <cell r="E25">
            <v>800</v>
          </cell>
          <cell r="F25">
            <v>13792</v>
          </cell>
          <cell r="G25">
            <v>11033600</v>
          </cell>
        </row>
        <row r="26">
          <cell r="B26">
            <v>19</v>
          </cell>
          <cell r="C26" t="str">
            <v>Rellenos a mano para estructuras con material de préstamo</v>
          </cell>
          <cell r="D26" t="str">
            <v>m3</v>
          </cell>
          <cell r="E26">
            <v>900</v>
          </cell>
          <cell r="F26">
            <v>41646</v>
          </cell>
          <cell r="G26">
            <v>37481400</v>
          </cell>
        </row>
        <row r="27">
          <cell r="B27">
            <v>20</v>
          </cell>
          <cell r="C27" t="str">
            <v>Pilotes Preexcavados D=60cm</v>
          </cell>
          <cell r="D27" t="str">
            <v>ml</v>
          </cell>
          <cell r="E27">
            <v>200</v>
          </cell>
          <cell r="F27">
            <v>839021</v>
          </cell>
          <cell r="G27">
            <v>167804200</v>
          </cell>
        </row>
        <row r="28">
          <cell r="B28">
            <v>21</v>
          </cell>
          <cell r="C28" t="str">
            <v>Concreto clase D (3000 PSI)   (Boxculvert y Aletas)</v>
          </cell>
          <cell r="D28" t="str">
            <v>m3</v>
          </cell>
          <cell r="E28">
            <v>1300</v>
          </cell>
          <cell r="F28">
            <v>474994</v>
          </cell>
          <cell r="G28">
            <v>617492200</v>
          </cell>
        </row>
        <row r="29">
          <cell r="B29">
            <v>22</v>
          </cell>
          <cell r="C29" t="str">
            <v>Concreto clase F (2000 PSI)</v>
          </cell>
          <cell r="D29" t="str">
            <v>m3</v>
          </cell>
          <cell r="E29">
            <v>90</v>
          </cell>
          <cell r="F29">
            <v>330740</v>
          </cell>
          <cell r="G29">
            <v>29766600</v>
          </cell>
        </row>
        <row r="30">
          <cell r="B30">
            <v>23</v>
          </cell>
          <cell r="C30" t="str">
            <v>Concreto 4000 psi (280 kg/cm2) Clase C (Placa - Puente)</v>
          </cell>
          <cell r="D30" t="str">
            <v>m3</v>
          </cell>
          <cell r="E30">
            <v>190</v>
          </cell>
          <cell r="F30">
            <v>637494</v>
          </cell>
          <cell r="G30">
            <v>121123860</v>
          </cell>
        </row>
        <row r="31">
          <cell r="B31">
            <v>24</v>
          </cell>
          <cell r="C31" t="str">
            <v>Concreto 5000 psi ( 350 kg/cm2) Clase A  (Vigas y Riostras)</v>
          </cell>
          <cell r="D31" t="str">
            <v>m3</v>
          </cell>
          <cell r="E31">
            <v>246</v>
          </cell>
          <cell r="F31">
            <v>737724</v>
          </cell>
          <cell r="G31">
            <v>181480104</v>
          </cell>
        </row>
        <row r="32">
          <cell r="B32">
            <v>25</v>
          </cell>
          <cell r="C32" t="str">
            <v>Acero de refuerzo 60.000 psi</v>
          </cell>
          <cell r="D32" t="str">
            <v>kg</v>
          </cell>
          <cell r="E32">
            <v>195000</v>
          </cell>
          <cell r="F32">
            <v>1695</v>
          </cell>
          <cell r="G32">
            <v>330525000</v>
          </cell>
        </row>
        <row r="33">
          <cell r="B33">
            <v>26</v>
          </cell>
          <cell r="C33" t="str">
            <v>Apoyos elastomericos D-60</v>
          </cell>
          <cell r="D33" t="str">
            <v>un</v>
          </cell>
          <cell r="E33">
            <v>14</v>
          </cell>
          <cell r="F33">
            <v>299000</v>
          </cell>
          <cell r="G33">
            <v>4186000</v>
          </cell>
        </row>
        <row r="34">
          <cell r="B34">
            <v>27</v>
          </cell>
          <cell r="C34" t="str">
            <v>Juntas tipo freyssinet M-80</v>
          </cell>
          <cell r="D34" t="str">
            <v>ml</v>
          </cell>
          <cell r="E34">
            <v>40</v>
          </cell>
          <cell r="F34">
            <v>650000</v>
          </cell>
          <cell r="G34">
            <v>26000000</v>
          </cell>
        </row>
        <row r="35">
          <cell r="B35">
            <v>28</v>
          </cell>
          <cell r="C35" t="str">
            <v>Tubería concreto reforzado D=1m  Concreto Clase C (4000 PSI)</v>
          </cell>
          <cell r="D35" t="str">
            <v>ml</v>
          </cell>
          <cell r="E35">
            <v>600</v>
          </cell>
          <cell r="F35">
            <v>198341</v>
          </cell>
          <cell r="G35">
            <v>119004600</v>
          </cell>
        </row>
        <row r="36">
          <cell r="B36">
            <v>29</v>
          </cell>
          <cell r="C36" t="str">
            <v>Cunetas en concreto 0,18 m3/ml Concreto Clase F (2000 PSI)</v>
          </cell>
          <cell r="D36" t="str">
            <v>ml</v>
          </cell>
          <cell r="E36">
            <v>1000</v>
          </cell>
          <cell r="F36">
            <v>60488</v>
          </cell>
          <cell r="G36">
            <v>60488000</v>
          </cell>
        </row>
        <row r="37">
          <cell r="B37">
            <v>30</v>
          </cell>
          <cell r="C37" t="str">
            <v>Bordillos y sardineles concreto Clase D (3000 PSI)    0.30 m3/ml</v>
          </cell>
          <cell r="D37" t="str">
            <v>ml</v>
          </cell>
          <cell r="E37">
            <v>1736</v>
          </cell>
          <cell r="F37">
            <v>96487</v>
          </cell>
          <cell r="G37">
            <v>167501432</v>
          </cell>
        </row>
        <row r="38">
          <cell r="B38">
            <v>31</v>
          </cell>
          <cell r="C38" t="str">
            <v>Anden en concreto clase D (3000 PSI)   0.27 m3/ml</v>
          </cell>
          <cell r="D38" t="str">
            <v>ml</v>
          </cell>
          <cell r="E38">
            <v>868</v>
          </cell>
          <cell r="F38">
            <v>107842</v>
          </cell>
          <cell r="G38">
            <v>93606856</v>
          </cell>
        </row>
        <row r="39">
          <cell r="B39">
            <v>32</v>
          </cell>
          <cell r="C39" t="str">
            <v>Cables para postensado de 1/2" para 10,50 t/m</v>
          </cell>
          <cell r="D39" t="str">
            <v>ml</v>
          </cell>
          <cell r="E39">
            <v>19500</v>
          </cell>
          <cell r="F39">
            <v>10140</v>
          </cell>
          <cell r="G39">
            <v>197730000</v>
          </cell>
        </row>
        <row r="40">
          <cell r="B40">
            <v>33</v>
          </cell>
          <cell r="C40" t="str">
            <v>Retiro de señales verticales</v>
          </cell>
          <cell r="D40" t="str">
            <v>un</v>
          </cell>
          <cell r="E40">
            <v>60</v>
          </cell>
          <cell r="F40">
            <v>9203</v>
          </cell>
          <cell r="G40">
            <v>552180</v>
          </cell>
        </row>
        <row r="41">
          <cell r="B41">
            <v>34</v>
          </cell>
          <cell r="C41" t="str">
            <v>Líneas de demarcación contínuas</v>
          </cell>
          <cell r="D41" t="str">
            <v>ml</v>
          </cell>
          <cell r="E41">
            <v>15000</v>
          </cell>
          <cell r="F41">
            <v>4420</v>
          </cell>
          <cell r="G41">
            <v>66300000</v>
          </cell>
        </row>
        <row r="42">
          <cell r="B42">
            <v>35</v>
          </cell>
          <cell r="C42" t="str">
            <v>Líneas de demarcación discontínuas</v>
          </cell>
          <cell r="D42" t="str">
            <v>ml</v>
          </cell>
          <cell r="E42">
            <v>3500</v>
          </cell>
          <cell r="F42">
            <v>4160</v>
          </cell>
          <cell r="G42">
            <v>14560000</v>
          </cell>
        </row>
        <row r="43">
          <cell r="B43">
            <v>36</v>
          </cell>
          <cell r="C43" t="str">
            <v>Señales de tachas reflectivas</v>
          </cell>
          <cell r="D43" t="str">
            <v>un</v>
          </cell>
          <cell r="E43">
            <v>1000</v>
          </cell>
          <cell r="F43">
            <v>10951</v>
          </cell>
          <cell r="G43">
            <v>10951000</v>
          </cell>
        </row>
        <row r="44">
          <cell r="B44">
            <v>37</v>
          </cell>
          <cell r="C44" t="str">
            <v>Señales de tachas estoperolas (montables)</v>
          </cell>
          <cell r="D44" t="str">
            <v>un</v>
          </cell>
          <cell r="E44">
            <v>6000</v>
          </cell>
          <cell r="F44">
            <v>8921</v>
          </cell>
          <cell r="G44">
            <v>53526000</v>
          </cell>
        </row>
        <row r="45">
          <cell r="B45">
            <v>38</v>
          </cell>
          <cell r="C45" t="str">
            <v>Señales preventivas y reglamentarias</v>
          </cell>
          <cell r="D45" t="str">
            <v>un</v>
          </cell>
          <cell r="E45">
            <v>10</v>
          </cell>
          <cell r="F45">
            <v>118525</v>
          </cell>
          <cell r="G45">
            <v>1185250</v>
          </cell>
        </row>
        <row r="46">
          <cell r="B46">
            <v>39</v>
          </cell>
          <cell r="C46" t="str">
            <v>Señales viales tamaño 144x30</v>
          </cell>
          <cell r="D46" t="str">
            <v>un</v>
          </cell>
          <cell r="E46">
            <v>15</v>
          </cell>
          <cell r="F46">
            <v>144525</v>
          </cell>
          <cell r="G46">
            <v>2167875</v>
          </cell>
        </row>
        <row r="47">
          <cell r="B47">
            <v>40</v>
          </cell>
          <cell r="C47" t="str">
            <v>Señales viales tamaño 144x60 (2 renglones)</v>
          </cell>
          <cell r="D47" t="str">
            <v>un</v>
          </cell>
          <cell r="E47">
            <v>18</v>
          </cell>
          <cell r="F47">
            <v>183525</v>
          </cell>
          <cell r="G47">
            <v>3303450</v>
          </cell>
        </row>
        <row r="48">
          <cell r="B48">
            <v>41</v>
          </cell>
          <cell r="C48" t="str">
            <v>Señales viales tamaño 144x60 (3 renglones)</v>
          </cell>
          <cell r="D48" t="str">
            <v>un</v>
          </cell>
          <cell r="E48">
            <v>13</v>
          </cell>
          <cell r="F48">
            <v>248525</v>
          </cell>
          <cell r="G48">
            <v>3230825</v>
          </cell>
        </row>
        <row r="49">
          <cell r="B49">
            <v>42</v>
          </cell>
          <cell r="C49" t="str">
            <v>Suministro e instalación de postes de referencia</v>
          </cell>
          <cell r="D49" t="str">
            <v>un</v>
          </cell>
          <cell r="E49">
            <v>4</v>
          </cell>
          <cell r="F49">
            <v>53525</v>
          </cell>
          <cell r="G49">
            <v>214100</v>
          </cell>
        </row>
        <row r="50">
          <cell r="B50">
            <v>43</v>
          </cell>
          <cell r="C50" t="str">
            <v>Defensas metálicas</v>
          </cell>
          <cell r="D50" t="str">
            <v>ml</v>
          </cell>
          <cell r="E50">
            <v>5000</v>
          </cell>
          <cell r="F50">
            <v>79525</v>
          </cell>
          <cell r="G50">
            <v>397625000</v>
          </cell>
        </row>
        <row r="51">
          <cell r="B51">
            <v>44</v>
          </cell>
          <cell r="C51" t="str">
            <v>Terminales para defensas metálicas</v>
          </cell>
          <cell r="D51" t="str">
            <v>un</v>
          </cell>
          <cell r="E51">
            <v>50</v>
          </cell>
          <cell r="F51">
            <v>52555</v>
          </cell>
          <cell r="G51">
            <v>2627750</v>
          </cell>
        </row>
        <row r="52">
          <cell r="B52">
            <v>45</v>
          </cell>
          <cell r="C52" t="str">
            <v>Cercas postes de concreto con alambra de puas</v>
          </cell>
          <cell r="D52" t="str">
            <v>ml</v>
          </cell>
          <cell r="E52">
            <v>1500</v>
          </cell>
          <cell r="F52">
            <v>16034</v>
          </cell>
          <cell r="G52">
            <v>24051000</v>
          </cell>
        </row>
        <row r="53">
          <cell r="B53">
            <v>46</v>
          </cell>
          <cell r="C53" t="str">
            <v>Cercas postes de concreto con malla eslabonada</v>
          </cell>
          <cell r="D53" t="str">
            <v>ml</v>
          </cell>
          <cell r="E53">
            <v>500</v>
          </cell>
          <cell r="F53">
            <v>30943</v>
          </cell>
          <cell r="G53">
            <v>15471500</v>
          </cell>
        </row>
        <row r="54">
          <cell r="B54">
            <v>47</v>
          </cell>
          <cell r="C54" t="str">
            <v>Empradización</v>
          </cell>
          <cell r="D54" t="str">
            <v>m2</v>
          </cell>
          <cell r="E54">
            <v>40000</v>
          </cell>
          <cell r="F54">
            <v>9233</v>
          </cell>
          <cell r="G54">
            <v>369320000</v>
          </cell>
        </row>
        <row r="55">
          <cell r="B55">
            <v>48</v>
          </cell>
          <cell r="C55" t="str">
            <v>Transporte de materiales provenientes de Excavaciones</v>
          </cell>
          <cell r="D55" t="str">
            <v>m3-km</v>
          </cell>
          <cell r="E55">
            <v>83000</v>
          </cell>
          <cell r="F55">
            <v>624</v>
          </cell>
          <cell r="G55">
            <v>51792000</v>
          </cell>
        </row>
        <row r="56">
          <cell r="B56">
            <v>49</v>
          </cell>
          <cell r="C56" t="str">
            <v>Transporte de materiales de préstamo para terraplenes</v>
          </cell>
          <cell r="D56" t="str">
            <v>m3-km</v>
          </cell>
          <cell r="E56">
            <v>1395000</v>
          </cell>
          <cell r="F56">
            <v>624</v>
          </cell>
          <cell r="G56">
            <v>870480000</v>
          </cell>
        </row>
        <row r="57">
          <cell r="B57">
            <v>50</v>
          </cell>
          <cell r="C57" t="str">
            <v>Transporte de materiales del sitio para terraplenes</v>
          </cell>
          <cell r="D57" t="str">
            <v>m3-km</v>
          </cell>
          <cell r="E57">
            <v>19000</v>
          </cell>
          <cell r="F57">
            <v>624</v>
          </cell>
          <cell r="G57">
            <v>11856000</v>
          </cell>
        </row>
        <row r="58">
          <cell r="B58">
            <v>51</v>
          </cell>
          <cell r="C58" t="str">
            <v>Lamparas de alumbrado</v>
          </cell>
          <cell r="D58" t="str">
            <v>un</v>
          </cell>
          <cell r="E58">
            <v>200</v>
          </cell>
          <cell r="F58">
            <v>386243</v>
          </cell>
          <cell r="G58">
            <v>77248600</v>
          </cell>
        </row>
        <row r="59">
          <cell r="B59">
            <v>52</v>
          </cell>
          <cell r="C59" t="str">
            <v>Estructura tipo 602T</v>
          </cell>
          <cell r="D59" t="str">
            <v>un</v>
          </cell>
          <cell r="E59">
            <v>4</v>
          </cell>
          <cell r="F59">
            <v>1820000</v>
          </cell>
          <cell r="G59">
            <v>7280000</v>
          </cell>
        </row>
        <row r="60">
          <cell r="B60">
            <v>53</v>
          </cell>
          <cell r="C60" t="str">
            <v>Estructura tipo 553-514</v>
          </cell>
          <cell r="D60" t="str">
            <v>un</v>
          </cell>
          <cell r="E60">
            <v>1</v>
          </cell>
          <cell r="F60">
            <v>1495000</v>
          </cell>
          <cell r="G60">
            <v>1495000</v>
          </cell>
        </row>
        <row r="61">
          <cell r="B61">
            <v>54</v>
          </cell>
          <cell r="C61" t="str">
            <v>Subestacion aerea 37,5 KVA-1D 2000V</v>
          </cell>
          <cell r="D61" t="str">
            <v>un</v>
          </cell>
          <cell r="E61">
            <v>3</v>
          </cell>
          <cell r="F61">
            <v>5850000</v>
          </cell>
          <cell r="G61">
            <v>17550000</v>
          </cell>
        </row>
        <row r="62">
          <cell r="B62">
            <v>55</v>
          </cell>
          <cell r="C62" t="str">
            <v>Estructuras para luminarias</v>
          </cell>
          <cell r="D62" t="str">
            <v>un</v>
          </cell>
          <cell r="E62">
            <v>110</v>
          </cell>
          <cell r="F62">
            <v>559000</v>
          </cell>
          <cell r="G62">
            <v>61490000</v>
          </cell>
        </row>
        <row r="63">
          <cell r="B63">
            <v>56</v>
          </cell>
          <cell r="C63" t="str">
            <v>Linea aerea #2AWG Cu Desnudo 15kv</v>
          </cell>
          <cell r="D63" t="str">
            <v>un</v>
          </cell>
          <cell r="E63">
            <v>1600</v>
          </cell>
          <cell r="F63">
            <v>19500</v>
          </cell>
          <cell r="G63">
            <v>31200000</v>
          </cell>
        </row>
        <row r="64">
          <cell r="B64">
            <v>57</v>
          </cell>
          <cell r="C64" t="str">
            <v>Acometida secundaria del transformador</v>
          </cell>
          <cell r="D64" t="str">
            <v>un</v>
          </cell>
          <cell r="E64">
            <v>80</v>
          </cell>
          <cell r="F64">
            <v>325000</v>
          </cell>
          <cell r="G64">
            <v>26000000</v>
          </cell>
        </row>
        <row r="65">
          <cell r="B65">
            <v>58</v>
          </cell>
          <cell r="C65" t="str">
            <v>Acometida subterranea B.T. entre estructuras con lumina</v>
          </cell>
          <cell r="D65" t="str">
            <v>un</v>
          </cell>
          <cell r="E65">
            <v>3500</v>
          </cell>
          <cell r="F65">
            <v>36400</v>
          </cell>
          <cell r="G65">
            <v>127400000</v>
          </cell>
        </row>
        <row r="66">
          <cell r="B66">
            <v>59</v>
          </cell>
          <cell r="C66" t="str">
            <v>Caja para control de alumbrado</v>
          </cell>
          <cell r="D66" t="str">
            <v>un</v>
          </cell>
          <cell r="E66">
            <v>20</v>
          </cell>
          <cell r="F66">
            <v>1300000</v>
          </cell>
          <cell r="G66">
            <v>26000000</v>
          </cell>
        </row>
        <row r="67">
          <cell r="B67">
            <v>60</v>
          </cell>
          <cell r="C67" t="str">
            <v>Templete</v>
          </cell>
          <cell r="D67" t="str">
            <v>un</v>
          </cell>
          <cell r="E67">
            <v>5</v>
          </cell>
          <cell r="F67">
            <v>409500</v>
          </cell>
          <cell r="G67">
            <v>2047500</v>
          </cell>
        </row>
        <row r="68">
          <cell r="B68">
            <v>61</v>
          </cell>
          <cell r="C68" t="str">
            <v>Estructura trifasica tipo 523T</v>
          </cell>
          <cell r="D68" t="str">
            <v>un</v>
          </cell>
          <cell r="E68">
            <v>15</v>
          </cell>
          <cell r="F68">
            <v>858000</v>
          </cell>
          <cell r="G68">
            <v>12870000</v>
          </cell>
        </row>
        <row r="69">
          <cell r="B69">
            <v>62</v>
          </cell>
          <cell r="C69" t="str">
            <v>Protección de taludes en piedra pegada</v>
          </cell>
          <cell r="D69" t="str">
            <v>m2</v>
          </cell>
          <cell r="E69">
            <v>730</v>
          </cell>
          <cell r="F69">
            <v>47217</v>
          </cell>
          <cell r="G69">
            <v>34468410</v>
          </cell>
        </row>
        <row r="70">
          <cell r="B70">
            <v>63</v>
          </cell>
          <cell r="C70" t="str">
            <v>Limpieza de alcantarillas y pontones</v>
          </cell>
          <cell r="D70" t="str">
            <v xml:space="preserve">un </v>
          </cell>
          <cell r="E70">
            <v>5</v>
          </cell>
          <cell r="F70">
            <v>117455</v>
          </cell>
          <cell r="G70">
            <v>587275</v>
          </cell>
        </row>
        <row r="71">
          <cell r="B71">
            <v>64</v>
          </cell>
          <cell r="C71" t="str">
            <v>Limpieza de box-culvert</v>
          </cell>
          <cell r="D71" t="str">
            <v>un</v>
          </cell>
          <cell r="E71">
            <v>5</v>
          </cell>
          <cell r="F71">
            <v>169423</v>
          </cell>
          <cell r="G71">
            <v>847115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Duitama-La_Palmera"/>
      <sheetName val="Análisis_de_precios"/>
      <sheetName val="BASEDuitama-La_Palmera"/>
      <sheetName val="PROGR VER02"/>
      <sheetName val="acta"/>
      <sheetName val="Itemes Renovación"/>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a  aaInformación GRUPO 4/A MIn"/>
      <sheetName val="_aCCIDENTES_DE_1995___1996_xl_2"/>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SUB_APU3"/>
      <sheetName val="Cantidades_de_Obra3"/>
      <sheetName val="SUB_APU2"/>
      <sheetName val="Cantidades_de_Obra2"/>
      <sheetName val="Itemes Renovación"/>
      <sheetName val="SUB_APU4"/>
      <sheetName val="Cantidades_de_Obra4"/>
      <sheetName val="SUB_APU5"/>
      <sheetName val="Cantidades_de_Obra5"/>
      <sheetName val="Itemes_Renovación"/>
      <sheetName val="SUB_APU6"/>
      <sheetName val="Cantidades_de_Obra6"/>
      <sheetName val="Itemes_Renovación1"/>
      <sheetName val="Jul-Ago"/>
      <sheetName val="May-Jun"/>
      <sheetName val="Sep-Oct"/>
      <sheetName val="LISTA CÓDIGOS"/>
      <sheetName val="BASE APU"/>
      <sheetName val="MANO DE OBRA"/>
      <sheetName val="EQUIPOS"/>
      <sheetName val="MATERIALES"/>
      <sheetName val="ESTRUCTURAS"/>
      <sheetName val="TRANSPORTE"/>
      <sheetName val="Sábana"/>
      <sheetName val="Coloc. e Interc. Tapones"/>
      <sheetName val="Cambio de Valv."/>
      <sheetName val="Interc de Hidr."/>
      <sheetName val="Interc.tapones"/>
      <sheetName val="Interc.válv."/>
      <sheetName val="Paral. 1"/>
      <sheetName val="Paral. 2"/>
      <sheetName val="Paral. 3"/>
      <sheetName val="Paral.4"/>
      <sheetName val="Varios."/>
      <sheetName val="PLAN DE INVERSION ANTICIPO"/>
      <sheetName val="inv mensual"/>
      <sheetName val="borrador flujo inv"/>
      <sheetName val="social-ambiental"/>
      <sheetName val="AU"/>
      <sheetName val="RECURSOS"/>
      <sheetName val="CALC PROD MENSUAL"/>
      <sheetName val="Design"/>
      <sheetName val="Base de Diseño"/>
      <sheetName val="CIC-NOV"/>
      <sheetName val="ACTA MAYORES Y MENORES"/>
      <sheetName val="item 4.5"/>
      <sheetName val="item 4.6"/>
      <sheetName val="item 4.11"/>
      <sheetName val="item 4.13"/>
      <sheetName val="item 5.1"/>
      <sheetName val="item 5.2"/>
      <sheetName val="item 5.4"/>
      <sheetName val="item 5.5"/>
      <sheetName val="item 5.6"/>
      <sheetName val="item 5.7"/>
      <sheetName val="item 5.8"/>
      <sheetName val="item 5.9"/>
      <sheetName val="item 5.11"/>
      <sheetName val="item 5.12"/>
      <sheetName val="item 5.13"/>
      <sheetName val="item 5.15"/>
      <sheetName val="item 5.16"/>
      <sheetName val="item 6.1"/>
      <sheetName val="item 6.2"/>
      <sheetName val="item 6.4"/>
      <sheetName val="item 6.5"/>
      <sheetName val="item 6.7"/>
      <sheetName val="item 6.8"/>
      <sheetName val="item 6.10"/>
      <sheetName val="item 6.11"/>
      <sheetName val="item 6.12"/>
      <sheetName val="item 6.13"/>
      <sheetName val="item 6.14"/>
      <sheetName val="SUB_APU7"/>
      <sheetName val="Cantidades_de_Obra7"/>
      <sheetName val="Itemes_Renovación2"/>
      <sheetName val="SUB_APU8"/>
      <sheetName val="Cantidades_de_Obra8"/>
      <sheetName val="Itemes_Renovación3"/>
      <sheetName val="SUB_APU9"/>
      <sheetName val="Cantidades_de_Obra9"/>
      <sheetName val="Itemes_Renovación4"/>
      <sheetName val="TABLAS"/>
      <sheetName val="experiencia especifica"/>
      <sheetName val="experiencia general"/>
      <sheetName val="FORMULARIO N° 14"/>
      <sheetName val="FORMULARIO N°7"/>
      <sheetName val="contrato en ejecución"/>
      <sheetName val="Calculo capacidad residual"/>
      <sheetName val="ELECTRICO"/>
      <sheetName val="Vuelta"/>
      <sheetName val="EMPRESA"/>
      <sheetName val="DATOS CONTRATO"/>
      <sheetName val="LIQ-NOM"/>
      <sheetName val="NOMINA-1"/>
      <sheetName val="LISTA_CÓDIGOS"/>
      <sheetName val="BASE_APU"/>
      <sheetName val="MANO_DE_OBRA"/>
      <sheetName val="LISTA_CÓDIGOS1"/>
      <sheetName val="BASE_APU1"/>
      <sheetName val="MANO_DE_OBRA1"/>
      <sheetName val="PLAN_DE_INVERSION_ANTICIPO"/>
      <sheetName val="inv_mensual"/>
      <sheetName val="borrador_flujo_inv"/>
      <sheetName val="Coloc__e_Interc__Tapones"/>
      <sheetName val="Cambio_de_Valv_"/>
      <sheetName val="Interc_de_Hidr_"/>
      <sheetName val="Interc_tapones"/>
      <sheetName val="Interc_válv_"/>
      <sheetName val="Paral__1"/>
      <sheetName val="Paral__2"/>
      <sheetName val="Paral__3"/>
      <sheetName val="Paral_4"/>
      <sheetName val="Varios_"/>
    </sheetNames>
    <sheetDataSet>
      <sheetData sheetId="0">
        <row r="1">
          <cell r="A1" t="str">
            <v>CODIGO</v>
          </cell>
        </row>
      </sheetData>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 xml:space="preserve">Tablero de control para bombas. el cual incluye: cofre metalico, breaker industrial de caja moldeada, protecciones motores, selectores de tres posiciones, pilotos verdes, alarma interperie 220 v, pilotos rojos, minibreaker, borneras tipo riel omega, dps, </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0</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ow r="2">
          <cell r="A2" t="str">
            <v>MUNICIPIO DE SONSON ANTIOQUIA</v>
          </cell>
        </row>
      </sheetData>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Equipo"/>
      <sheetName val="materiales"/>
      <sheetName val="otros"/>
      <sheetName val="Itemes Renovación"/>
      <sheetName val="A. P. U."/>
      <sheetName val="Insumos"/>
      <sheetName val="PR_1"/>
      <sheetName val="TRAYECTO 1"/>
      <sheetName val="FECHAS DE CORTE"/>
      <sheetName val="Informacion General"/>
      <sheetName val="PR_0"/>
      <sheetName val="PR_11"/>
      <sheetName val="PR_2"/>
      <sheetName val="PR_3"/>
      <sheetName val="PR_4"/>
      <sheetName val="PR_5"/>
      <sheetName val="PR_6"/>
      <sheetName val="PR_7"/>
      <sheetName val="PR_8"/>
      <sheetName val="PR_9"/>
      <sheetName val="PR_10"/>
      <sheetName val="PR_1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Itemes_Renovación"/>
      <sheetName val="A__P__U_"/>
      <sheetName val="TRAYECTO_1"/>
      <sheetName val="FECHAS_DE_CORTE"/>
      <sheetName val="Informacion_General"/>
      <sheetName val="TARIFAS"/>
      <sheetName val="Personalizar"/>
      <sheetName val="FIBRA ÓPTICA"/>
      <sheetName val="Formulas"/>
      <sheetName val="INDICE"/>
      <sheetName val="DISTANCIA"/>
      <sheetName val="PERSONAL"/>
      <sheetName val="2103mar%20.xls"/>
      <sheetName val="ELECTRICO"/>
      <sheetName val="Vuelta"/>
      <sheetName val="días habiles 2015"/>
      <sheetName val="INS"/>
      <sheetName val="Ppto"/>
      <sheetName val="Plan auditoría"/>
      <sheetName val="Análisis de precios"/>
      <sheetName val="Hoja1"/>
      <sheetName val="BASE"/>
      <sheetName val="1_Preliminares"/>
      <sheetName val="M.Obra"/>
      <sheetName val="PR_01"/>
      <sheetName val="PR_18"/>
      <sheetName val="PR_210"/>
      <sheetName val="PR_38"/>
      <sheetName val="PR_410"/>
      <sheetName val="PR_51"/>
      <sheetName val="PR_61"/>
      <sheetName val="PR_71"/>
      <sheetName val="PR_81"/>
      <sheetName val="PR_91"/>
      <sheetName val="PR_10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PR_04"/>
      <sheetName val="PR_115"/>
      <sheetName val="PR_216"/>
      <sheetName val="PR_315"/>
      <sheetName val="PR_416"/>
      <sheetName val="PR_54"/>
      <sheetName val="PR_64"/>
      <sheetName val="PR_74"/>
      <sheetName val="PR_84"/>
      <sheetName val="PR_94"/>
      <sheetName val="PR_104"/>
      <sheetName val="PR_116"/>
      <sheetName val="PR_124"/>
      <sheetName val="PR_134"/>
      <sheetName val="PR_144"/>
      <sheetName val="PR_154"/>
      <sheetName val="PR_164"/>
      <sheetName val="PR_174"/>
      <sheetName val="PR_194"/>
      <sheetName val="PR_204"/>
      <sheetName val="PR_217"/>
      <sheetName val="PR_224"/>
      <sheetName val="PR_234"/>
      <sheetName val="PR_244"/>
      <sheetName val="PR_254"/>
      <sheetName val="PR_264"/>
      <sheetName val="PR_274"/>
      <sheetName val="PR_284"/>
      <sheetName val="PR_294"/>
      <sheetName val="PR_304"/>
      <sheetName val="PR_316"/>
      <sheetName val="PR_324"/>
      <sheetName val="PR_334"/>
      <sheetName val="PR_344"/>
      <sheetName val="PR_354"/>
      <sheetName val="PR_364"/>
      <sheetName val="PR_374"/>
      <sheetName val="PR_394"/>
      <sheetName val="PR_404"/>
      <sheetName val="PR_417"/>
      <sheetName val="PR_424"/>
      <sheetName val="PR_434"/>
      <sheetName val="PR_444"/>
      <sheetName val="PR_454"/>
      <sheetName val="PR_464"/>
      <sheetName val="PR_474"/>
      <sheetName val="PR_484"/>
      <sheetName val="PR_494"/>
      <sheetName val="Cuadro_Estado4"/>
      <sheetName val="2103mar_4"/>
      <sheetName val="A__P__U_4"/>
      <sheetName val="TRAYECTO_14"/>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2103mar_2"/>
      <sheetName val="A__P__U_2"/>
      <sheetName val="TRAYECTO_12"/>
      <sheetName val="PR_03"/>
      <sheetName val="PR_113"/>
      <sheetName val="PR_214"/>
      <sheetName val="PR_313"/>
      <sheetName val="PR_414"/>
      <sheetName val="PR_53"/>
      <sheetName val="PR_63"/>
      <sheetName val="PR_73"/>
      <sheetName val="PR_83"/>
      <sheetName val="PR_93"/>
      <sheetName val="PR_103"/>
      <sheetName val="PR_114"/>
      <sheetName val="PR_123"/>
      <sheetName val="PR_133"/>
      <sheetName val="PR_143"/>
      <sheetName val="PR_153"/>
      <sheetName val="PR_163"/>
      <sheetName val="PR_173"/>
      <sheetName val="PR_193"/>
      <sheetName val="PR_203"/>
      <sheetName val="PR_215"/>
      <sheetName val="PR_223"/>
      <sheetName val="PR_233"/>
      <sheetName val="PR_243"/>
      <sheetName val="PR_253"/>
      <sheetName val="PR_263"/>
      <sheetName val="PR_273"/>
      <sheetName val="PR_283"/>
      <sheetName val="PR_293"/>
      <sheetName val="PR_303"/>
      <sheetName val="PR_314"/>
      <sheetName val="PR_323"/>
      <sheetName val="PR_333"/>
      <sheetName val="PR_343"/>
      <sheetName val="PR_353"/>
      <sheetName val="PR_363"/>
      <sheetName val="PR_373"/>
      <sheetName val="PR_393"/>
      <sheetName val="PR_403"/>
      <sheetName val="PR_415"/>
      <sheetName val="PR_423"/>
      <sheetName val="PR_433"/>
      <sheetName val="PR_443"/>
      <sheetName val="PR_453"/>
      <sheetName val="PR_463"/>
      <sheetName val="PR_473"/>
      <sheetName val="PR_483"/>
      <sheetName val="PR_493"/>
      <sheetName val="Cuadro_Estado3"/>
      <sheetName val="2103mar_3"/>
      <sheetName val="A__P__U_3"/>
      <sheetName val="TRAYECTO_13"/>
      <sheetName val="UNITARIOS"/>
      <sheetName val="Actual Data (MAP)"/>
      <sheetName val="Actual Data (STX)"/>
      <sheetName val="ManoDeObra"/>
      <sheetName val="Precios"/>
      <sheetName val="320.1"/>
      <sheetName val="330.2"/>
      <sheetName val="700.1"/>
      <sheetName val="220.1"/>
      <sheetName val="330.1"/>
      <sheetName val="640.1.2"/>
      <sheetName val="673.1"/>
      <sheetName val="673.2"/>
      <sheetName val="Insum"/>
      <sheetName val="FIBRA_ÓPTICA"/>
      <sheetName val="Análisis_de_precios"/>
      <sheetName val="2103mar%20_xls"/>
      <sheetName val="M_Obra"/>
      <sheetName val="Distanc"/>
      <sheetName val="días_habiles_2015"/>
      <sheetName val="Plan_auditoría"/>
      <sheetName val="Itemes_Renovación1"/>
      <sheetName val="FECHAS_DE_CORTE1"/>
      <sheetName val="Informacion_General1"/>
      <sheetName val="FIBRA_ÓPTICA1"/>
      <sheetName val="Análisis_de_precios1"/>
      <sheetName val="2103mar%20_xls1"/>
      <sheetName val="M_Obra1"/>
      <sheetName val="días_habiles_20151"/>
      <sheetName val="Plan_auditoría1"/>
      <sheetName val="PR_117"/>
      <sheetName val="Itemes_Renovación4"/>
      <sheetName val="FECHAS_DE_CORTE4"/>
      <sheetName val="Informacion_General4"/>
      <sheetName val="2103mar%20_xls4"/>
      <sheetName val="FIBRA_ÓPTICA4"/>
      <sheetName val="días_habiles_20154"/>
      <sheetName val="Plan_auditoría4"/>
      <sheetName val="Análisis_de_precios4"/>
      <sheetName val="M_Obra4"/>
      <sheetName val="Itemes_Renovación2"/>
      <sheetName val="FECHAS_DE_CORTE2"/>
      <sheetName val="Informacion_General2"/>
      <sheetName val="2103mar%20_xls2"/>
      <sheetName val="FIBRA_ÓPTICA2"/>
      <sheetName val="días_habiles_20152"/>
      <sheetName val="Plan_auditoría2"/>
      <sheetName val="Análisis_de_precios2"/>
      <sheetName val="M_Obra2"/>
      <sheetName val="Itemes_Renovación3"/>
      <sheetName val="FECHAS_DE_CORTE3"/>
      <sheetName val="Informacion_General3"/>
      <sheetName val="2103mar%20_xls3"/>
      <sheetName val="FIBRA_ÓPTICA3"/>
      <sheetName val="días_habiles_20153"/>
      <sheetName val="Plan_auditoría3"/>
      <sheetName val="Análisis_de_precios3"/>
      <sheetName val="M_Obra3"/>
      <sheetName val="PR_05"/>
      <sheetName val="PR_118"/>
      <sheetName val="PR_218"/>
      <sheetName val="PR_317"/>
      <sheetName val="PR_418"/>
      <sheetName val="PR_55"/>
      <sheetName val="PR_65"/>
      <sheetName val="PR_75"/>
      <sheetName val="PR_85"/>
      <sheetName val="PR_95"/>
      <sheetName val="PR_105"/>
      <sheetName val="PR_119"/>
      <sheetName val="PR_125"/>
      <sheetName val="PR_135"/>
      <sheetName val="PR_145"/>
      <sheetName val="PR_155"/>
      <sheetName val="PR_165"/>
      <sheetName val="PR_175"/>
      <sheetName val="PR_195"/>
      <sheetName val="PR_205"/>
      <sheetName val="PR_219"/>
      <sheetName val="PR_225"/>
      <sheetName val="PR_235"/>
      <sheetName val="PR_245"/>
      <sheetName val="PR_255"/>
      <sheetName val="PR_265"/>
      <sheetName val="PR_275"/>
      <sheetName val="PR_285"/>
      <sheetName val="PR_295"/>
      <sheetName val="PR_305"/>
      <sheetName val="PR_318"/>
      <sheetName val="PR_325"/>
      <sheetName val="PR_335"/>
      <sheetName val="PR_345"/>
      <sheetName val="PR_355"/>
      <sheetName val="PR_365"/>
      <sheetName val="PR_375"/>
      <sheetName val="PR_395"/>
      <sheetName val="PR_405"/>
      <sheetName val="PR_419"/>
      <sheetName val="PR_425"/>
      <sheetName val="PR_435"/>
      <sheetName val="PR_445"/>
      <sheetName val="PR_455"/>
      <sheetName val="PR_465"/>
      <sheetName val="PR_475"/>
      <sheetName val="PR_485"/>
      <sheetName val="PR_495"/>
      <sheetName val="Cuadro_Estado5"/>
      <sheetName val="2103mar_5"/>
      <sheetName val="Itemes_Renovación5"/>
      <sheetName val="A__P__U_5"/>
      <sheetName val="FECHAS_DE_CORTE5"/>
      <sheetName val="Informacion_General5"/>
      <sheetName val="TRAYECTO_15"/>
      <sheetName val="2103mar%20_xls5"/>
      <sheetName val="FIBRA_ÓPTICA5"/>
      <sheetName val="días_habiles_20155"/>
      <sheetName val="Plan_auditoría5"/>
      <sheetName val="Análisis_de_precios5"/>
      <sheetName val="M_Obra5"/>
      <sheetName val="Cuadro de áreas y volmúmenes"/>
      <sheetName val="Generales"/>
      <sheetName val="MANTENIMIENTO"/>
      <sheetName val="320_1"/>
      <sheetName val="330_2"/>
      <sheetName val="700_1"/>
      <sheetName val="MO_Fac_pres"/>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INVÍAS - TERRITORIAL CORDOBA - GRUPO 3</v>
          </cell>
        </row>
      </sheetData>
      <sheetData sheetId="64">
        <row r="2">
          <cell r="A2" t="str">
            <v>INVÍAS - TERRITORIAL CORDOBA - GRUPO 3</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2">
          <cell r="A2" t="str">
            <v>INVÍAS - TERRITORIAL CORDOBA - GRUPO 3</v>
          </cell>
        </row>
      </sheetData>
      <sheetData sheetId="138">
        <row r="2">
          <cell r="A2" t="str">
            <v>INVÍAS - TERRITORIAL CORDOBA - GRUPO 3</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
          <cell r="A2" t="str">
            <v>INVÍAS - TERRITORIAL CORDOBA - GRUPO 3</v>
          </cell>
        </row>
      </sheetData>
      <sheetData sheetId="189">
        <row r="2">
          <cell r="A2" t="str">
            <v>INVÍAS - TERRITORIAL CORDOBA - GRUPO 3</v>
          </cell>
        </row>
      </sheetData>
      <sheetData sheetId="190"/>
      <sheetData sheetId="191"/>
      <sheetData sheetId="192"/>
      <sheetData sheetId="193"/>
      <sheetData sheetId="194"/>
      <sheetData sheetId="195"/>
      <sheetData sheetId="196"/>
      <sheetData sheetId="197"/>
      <sheetData sheetId="198"/>
      <sheetData sheetId="199">
        <row r="2">
          <cell r="A2" t="str">
            <v>INVÍAS - TERRITORIAL CORDOBA - GRUPO 3</v>
          </cell>
        </row>
      </sheetData>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ow r="2">
          <cell r="A2" t="str">
            <v>INVÍAS - TERRITORIAL CORDOBA - GRUPO 3</v>
          </cell>
        </row>
      </sheetData>
      <sheetData sheetId="241">
        <row r="2">
          <cell r="A2" t="str">
            <v>INVÍAS - TERRITORIAL CORDOBA - GRUPO 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ow r="2">
          <cell r="A2" t="str">
            <v>INVÍAS - TERRITORIAL CORDOBA - GRUPO 3</v>
          </cell>
        </row>
      </sheetData>
      <sheetData sheetId="293"/>
      <sheetData sheetId="294"/>
      <sheetData sheetId="295"/>
      <sheetData sheetId="296"/>
      <sheetData sheetId="297"/>
      <sheetData sheetId="298"/>
      <sheetData sheetId="299"/>
      <sheetData sheetId="300"/>
      <sheetData sheetId="301"/>
      <sheetData sheetId="302"/>
      <sheetData sheetId="303">
        <row r="2">
          <cell r="A2" t="str">
            <v>INVÍAS - TERRITORIAL CORDOBA - GRUPO 3</v>
          </cell>
        </row>
      </sheetData>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ow r="2">
          <cell r="A2" t="str">
            <v>INVÍAS - TERRITORIAL CORDOBA - GRUPO 3</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sheetData sheetId="467"/>
      <sheetData sheetId="468"/>
      <sheetData sheetId="4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_ADI"/>
      <sheetName val="CAMBIA"/>
      <sheetName val="costos"/>
      <sheetName val="BASE"/>
      <sheetName val="preac-1"/>
      <sheetName val="preac-2"/>
      <sheetName val="preac-3"/>
      <sheetName val="preac-8"/>
      <sheetName val="Reprograma 4"/>
      <sheetName val="ITEMS"/>
      <sheetName val="PRECIOS"/>
      <sheetName val="Desmonte y Limpieza"/>
      <sheetName val="PR 1"/>
      <sheetName val="5.2"/>
      <sheetName val="MC SF GAVIONES"/>
      <sheetName val="673.2"/>
      <sheetName val="ACTA DE OBRA"/>
      <sheetName val="Hoja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 val="Jul-Ago"/>
      <sheetName val="May-Jun"/>
      <sheetName val="Sep-Oct"/>
      <sheetName val="CONT_ADI"/>
      <sheetName val="ITEMS"/>
      <sheetName val="Estado Resumen"/>
      <sheetName val="ejecutado%"/>
      <sheetName val="steel"/>
      <sheetName val="LISTA DE PRECIOS"/>
    </sheetNames>
    <sheetDataSet>
      <sheetData sheetId="0" refreshError="1">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pios"/>
      <sheetName val="Hoja2"/>
      <sheetName val="Hoja1"/>
      <sheetName val="Hoja4"/>
      <sheetName val="INTERVENCIONES"/>
      <sheetName val="MUNICIPIOS ATENDIDOS"/>
      <sheetName val="MUNICIPIOS_ATENDIDOS"/>
    </sheetNames>
    <sheetDataSet>
      <sheetData sheetId="0">
        <row r="1">
          <cell r="A1" t="str">
            <v>Municipios</v>
          </cell>
        </row>
        <row r="2">
          <cell r="A2" t="str">
            <v>Abejorral</v>
          </cell>
        </row>
        <row r="3">
          <cell r="A3" t="str">
            <v>Abriaquí</v>
          </cell>
        </row>
        <row r="4">
          <cell r="A4" t="str">
            <v>Alejandría</v>
          </cell>
        </row>
        <row r="5">
          <cell r="A5" t="str">
            <v>Amagá</v>
          </cell>
        </row>
        <row r="6">
          <cell r="A6" t="str">
            <v>Amalfi</v>
          </cell>
        </row>
        <row r="7">
          <cell r="A7" t="str">
            <v>Andes</v>
          </cell>
        </row>
        <row r="8">
          <cell r="A8" t="str">
            <v>Angelópolis</v>
          </cell>
        </row>
        <row r="9">
          <cell r="A9" t="str">
            <v>Angostura</v>
          </cell>
        </row>
        <row r="10">
          <cell r="A10" t="str">
            <v>Anorí</v>
          </cell>
        </row>
        <row r="11">
          <cell r="A11" t="str">
            <v>Antioquia</v>
          </cell>
        </row>
        <row r="12">
          <cell r="A12" t="str">
            <v>Anzá</v>
          </cell>
        </row>
        <row r="13">
          <cell r="A13" t="str">
            <v>Apartadó</v>
          </cell>
        </row>
        <row r="14">
          <cell r="A14" t="str">
            <v>Arboletes</v>
          </cell>
        </row>
        <row r="15">
          <cell r="A15" t="str">
            <v>Argelia</v>
          </cell>
        </row>
        <row r="16">
          <cell r="A16" t="str">
            <v>Armenia</v>
          </cell>
        </row>
        <row r="17">
          <cell r="A17" t="str">
            <v>Barbosa</v>
          </cell>
        </row>
        <row r="18">
          <cell r="A18" t="str">
            <v>Bello</v>
          </cell>
        </row>
        <row r="19">
          <cell r="A19" t="str">
            <v>Belmira</v>
          </cell>
        </row>
        <row r="20">
          <cell r="A20" t="str">
            <v>Betania</v>
          </cell>
        </row>
        <row r="21">
          <cell r="A21" t="str">
            <v>Betulia</v>
          </cell>
        </row>
        <row r="22">
          <cell r="A22" t="str">
            <v>Ciudad Bolívar</v>
          </cell>
        </row>
        <row r="23">
          <cell r="A23" t="str">
            <v>Briceño</v>
          </cell>
        </row>
        <row r="24">
          <cell r="A24" t="str">
            <v>Buriticá</v>
          </cell>
        </row>
        <row r="25">
          <cell r="A25" t="str">
            <v>Cáceres</v>
          </cell>
        </row>
        <row r="26">
          <cell r="A26" t="str">
            <v>Caicedo</v>
          </cell>
        </row>
        <row r="27">
          <cell r="A27" t="str">
            <v>Caldas</v>
          </cell>
        </row>
        <row r="28">
          <cell r="A28" t="str">
            <v>Campamento</v>
          </cell>
        </row>
        <row r="29">
          <cell r="A29" t="str">
            <v>Cañasgordas</v>
          </cell>
        </row>
        <row r="30">
          <cell r="A30" t="str">
            <v>Caracolí</v>
          </cell>
        </row>
        <row r="31">
          <cell r="A31" t="str">
            <v>Caramanta</v>
          </cell>
        </row>
        <row r="32">
          <cell r="A32" t="str">
            <v>Carepa</v>
          </cell>
        </row>
        <row r="33">
          <cell r="A33" t="str">
            <v>Carmen de Viboral</v>
          </cell>
        </row>
        <row r="34">
          <cell r="A34" t="str">
            <v>Carolina del Príncipe</v>
          </cell>
        </row>
        <row r="35">
          <cell r="A35" t="str">
            <v>Caucasia</v>
          </cell>
        </row>
        <row r="36">
          <cell r="A36" t="str">
            <v>Chigorodó</v>
          </cell>
        </row>
        <row r="37">
          <cell r="A37" t="str">
            <v>Cisneros</v>
          </cell>
        </row>
        <row r="38">
          <cell r="A38" t="str">
            <v>Cocorná</v>
          </cell>
        </row>
        <row r="39">
          <cell r="A39" t="str">
            <v>Concepción</v>
          </cell>
        </row>
        <row r="40">
          <cell r="A40" t="str">
            <v>Concordia</v>
          </cell>
        </row>
        <row r="41">
          <cell r="A41" t="str">
            <v>Copacabana</v>
          </cell>
        </row>
        <row r="42">
          <cell r="A42" t="str">
            <v>Dabeiba</v>
          </cell>
        </row>
        <row r="43">
          <cell r="A43" t="str">
            <v>Don matías</v>
          </cell>
        </row>
        <row r="44">
          <cell r="A44" t="str">
            <v>Ebéjico</v>
          </cell>
        </row>
        <row r="45">
          <cell r="A45" t="str">
            <v>El Bagre</v>
          </cell>
        </row>
        <row r="46">
          <cell r="A46" t="str">
            <v>El Peñol</v>
          </cell>
        </row>
        <row r="47">
          <cell r="A47" t="str">
            <v>El Retiro</v>
          </cell>
        </row>
        <row r="48">
          <cell r="A48" t="str">
            <v>Entrerríos</v>
          </cell>
        </row>
        <row r="49">
          <cell r="A49" t="str">
            <v>Envigado</v>
          </cell>
        </row>
        <row r="50">
          <cell r="A50" t="str">
            <v>Fredonia</v>
          </cell>
        </row>
        <row r="51">
          <cell r="A51" t="str">
            <v>Frontino</v>
          </cell>
        </row>
        <row r="52">
          <cell r="A52" t="str">
            <v>Giraldo</v>
          </cell>
        </row>
        <row r="53">
          <cell r="A53" t="str">
            <v>Girardota</v>
          </cell>
        </row>
        <row r="54">
          <cell r="A54" t="str">
            <v>Gómez Plata</v>
          </cell>
        </row>
        <row r="55">
          <cell r="A55" t="str">
            <v>Granada</v>
          </cell>
        </row>
        <row r="56">
          <cell r="A56" t="str">
            <v>Guadalupe</v>
          </cell>
        </row>
        <row r="57">
          <cell r="A57" t="str">
            <v>Guarne</v>
          </cell>
        </row>
        <row r="58">
          <cell r="A58" t="str">
            <v>Guatapé</v>
          </cell>
        </row>
        <row r="59">
          <cell r="A59" t="str">
            <v>Heliconia</v>
          </cell>
        </row>
        <row r="60">
          <cell r="A60" t="str">
            <v>Hispania</v>
          </cell>
        </row>
        <row r="61">
          <cell r="A61" t="str">
            <v>Itagüí</v>
          </cell>
        </row>
        <row r="62">
          <cell r="A62" t="str">
            <v>Ituango</v>
          </cell>
        </row>
        <row r="63">
          <cell r="A63" t="str">
            <v>Jardín</v>
          </cell>
        </row>
        <row r="64">
          <cell r="A64" t="str">
            <v>Jericó</v>
          </cell>
        </row>
        <row r="65">
          <cell r="A65" t="str">
            <v>La Ceja</v>
          </cell>
        </row>
        <row r="66">
          <cell r="A66" t="str">
            <v>La Estrella</v>
          </cell>
        </row>
        <row r="67">
          <cell r="A67" t="str">
            <v>La Pintada</v>
          </cell>
        </row>
        <row r="68">
          <cell r="A68" t="str">
            <v>La Unión</v>
          </cell>
        </row>
        <row r="69">
          <cell r="A69" t="str">
            <v>Liborina</v>
          </cell>
        </row>
        <row r="70">
          <cell r="A70" t="str">
            <v>Maceo</v>
          </cell>
        </row>
        <row r="71">
          <cell r="A71" t="str">
            <v>Marinilla</v>
          </cell>
        </row>
        <row r="72">
          <cell r="A72" t="str">
            <v>Medellín</v>
          </cell>
        </row>
        <row r="73">
          <cell r="A73" t="str">
            <v>Montebello</v>
          </cell>
        </row>
        <row r="74">
          <cell r="A74" t="str">
            <v>Murindó</v>
          </cell>
        </row>
        <row r="75">
          <cell r="A75" t="str">
            <v>Mutatá</v>
          </cell>
        </row>
        <row r="76">
          <cell r="A76" t="str">
            <v>Nariño</v>
          </cell>
        </row>
        <row r="77">
          <cell r="A77" t="str">
            <v>Nechí</v>
          </cell>
        </row>
        <row r="78">
          <cell r="A78" t="str">
            <v>Necoclí</v>
          </cell>
        </row>
        <row r="79">
          <cell r="A79" t="str">
            <v>Olaya</v>
          </cell>
        </row>
        <row r="80">
          <cell r="A80" t="str">
            <v>Peque</v>
          </cell>
        </row>
        <row r="81">
          <cell r="A81" t="str">
            <v>Pueblorrico</v>
          </cell>
        </row>
        <row r="82">
          <cell r="A82" t="str">
            <v>Puerto Berrío</v>
          </cell>
        </row>
        <row r="83">
          <cell r="A83" t="str">
            <v>Puerto Nare</v>
          </cell>
        </row>
        <row r="84">
          <cell r="A84" t="str">
            <v>Puerto Triunfo</v>
          </cell>
        </row>
        <row r="85">
          <cell r="A85" t="str">
            <v>Remedios</v>
          </cell>
        </row>
        <row r="86">
          <cell r="A86" t="str">
            <v>Rionegro</v>
          </cell>
        </row>
        <row r="87">
          <cell r="A87" t="str">
            <v>Sabanalarga</v>
          </cell>
        </row>
        <row r="88">
          <cell r="A88" t="str">
            <v>Sabaneta</v>
          </cell>
        </row>
        <row r="89">
          <cell r="A89" t="str">
            <v>Salgar</v>
          </cell>
        </row>
        <row r="90">
          <cell r="A90" t="str">
            <v>San Andrés de Cuerquia</v>
          </cell>
        </row>
        <row r="91">
          <cell r="A91" t="str">
            <v>San Carlos</v>
          </cell>
        </row>
        <row r="92">
          <cell r="A92" t="str">
            <v>San Francisco</v>
          </cell>
        </row>
        <row r="93">
          <cell r="A93" t="str">
            <v>San Jerónimo</v>
          </cell>
        </row>
        <row r="94">
          <cell r="A94" t="str">
            <v>San José de la Montaña</v>
          </cell>
        </row>
        <row r="95">
          <cell r="A95" t="str">
            <v>San Juan de Urabá</v>
          </cell>
        </row>
        <row r="96">
          <cell r="A96" t="str">
            <v>San Luis</v>
          </cell>
        </row>
        <row r="97">
          <cell r="A97" t="str">
            <v>San Pedro de los Milagros</v>
          </cell>
        </row>
        <row r="98">
          <cell r="A98" t="str">
            <v>San Pedro de Urabá</v>
          </cell>
        </row>
        <row r="99">
          <cell r="A99" t="str">
            <v>San Rafael</v>
          </cell>
        </row>
        <row r="100">
          <cell r="A100" t="str">
            <v>San Roque</v>
          </cell>
        </row>
        <row r="101">
          <cell r="A101" t="str">
            <v>San Vicente</v>
          </cell>
        </row>
        <row r="102">
          <cell r="A102" t="str">
            <v>Santa Bárbara</v>
          </cell>
        </row>
        <row r="103">
          <cell r="A103" t="str">
            <v>Santa Rosa de Osos</v>
          </cell>
        </row>
        <row r="104">
          <cell r="A104" t="str">
            <v>Santo Domingo</v>
          </cell>
        </row>
        <row r="105">
          <cell r="A105" t="str">
            <v>Santuario</v>
          </cell>
        </row>
        <row r="106">
          <cell r="A106" t="str">
            <v>Segovia</v>
          </cell>
        </row>
        <row r="107">
          <cell r="A107" t="str">
            <v>Sonsón</v>
          </cell>
        </row>
        <row r="108">
          <cell r="A108" t="str">
            <v>Sopetrán</v>
          </cell>
        </row>
        <row r="109">
          <cell r="A109" t="str">
            <v>Támesis</v>
          </cell>
        </row>
        <row r="110">
          <cell r="A110" t="str">
            <v>Tarazá</v>
          </cell>
        </row>
        <row r="111">
          <cell r="A111" t="str">
            <v>Tarso</v>
          </cell>
        </row>
        <row r="112">
          <cell r="A112" t="str">
            <v>Titiribí</v>
          </cell>
        </row>
        <row r="113">
          <cell r="A113" t="str">
            <v>Toledo</v>
          </cell>
        </row>
        <row r="114">
          <cell r="A114" t="str">
            <v>Turbo</v>
          </cell>
        </row>
        <row r="115">
          <cell r="A115" t="str">
            <v>Uramita</v>
          </cell>
        </row>
        <row r="116">
          <cell r="A116" t="str">
            <v>Urrao</v>
          </cell>
        </row>
        <row r="117">
          <cell r="A117" t="str">
            <v>Valdivia</v>
          </cell>
        </row>
        <row r="118">
          <cell r="A118" t="str">
            <v>Valparaíso</v>
          </cell>
        </row>
        <row r="119">
          <cell r="A119" t="str">
            <v>Vegachí</v>
          </cell>
        </row>
        <row r="120">
          <cell r="A120" t="str">
            <v>Venecia</v>
          </cell>
        </row>
        <row r="121">
          <cell r="A121" t="str">
            <v>Vigía del Fuerte</v>
          </cell>
        </row>
        <row r="122">
          <cell r="A122" t="str">
            <v>Yalí</v>
          </cell>
        </row>
        <row r="123">
          <cell r="A123" t="str">
            <v>Yarumal</v>
          </cell>
        </row>
        <row r="124">
          <cell r="A124" t="str">
            <v>Yolombó</v>
          </cell>
        </row>
        <row r="125">
          <cell r="A125" t="str">
            <v>Yondó</v>
          </cell>
        </row>
        <row r="126">
          <cell r="A126" t="str">
            <v>Zaragoza</v>
          </cell>
        </row>
      </sheetData>
      <sheetData sheetId="1"/>
      <sheetData sheetId="2"/>
      <sheetData sheetId="3"/>
      <sheetData sheetId="4"/>
      <sheetData sheetId="5"/>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1 al 01-15 DE 2017"/>
      <sheetName val="16-01 al 31-01 DE 2017."/>
      <sheetName val="01-02 al 15-02 DE 2017"/>
      <sheetName val="16-02 al 28-02 DE 2017"/>
      <sheetName val="01-03 al 15-03 DE 2017"/>
      <sheetName val="16-03 al 31-03 DE 2017"/>
      <sheetName val="01-04 al 15-04 DE 2017"/>
      <sheetName val="16-04 al 30-04 DE 2017"/>
      <sheetName val="16-05 al 31-05 DE 2017"/>
      <sheetName val="Municipios"/>
      <sheetName val="15-06 al 30-06 DE 2017"/>
      <sheetName val="01-07 al 15-07 DE 2017 "/>
      <sheetName val="16-07 al 31-07 DE 2017"/>
      <sheetName val="01-08 al 15-08 DE 2017"/>
      <sheetName val="16-08 al 31-08 DE 2017"/>
      <sheetName val="01-15 DE SEPTIEMBRE 2017"/>
      <sheetName val="16-30 DE SEPTIEMBRE 2017"/>
      <sheetName val="01-15 DE OCTUBRE 2017"/>
      <sheetName val="16-31 DE OCTUBRE 2017"/>
      <sheetName val="01-15 DE NOVIEMBRE 2017"/>
      <sheetName val="NOMINA SAITEMP - RENTAN SIERRA"/>
    </sheetNames>
    <sheetDataSet>
      <sheetData sheetId="0"/>
      <sheetData sheetId="1"/>
      <sheetData sheetId="2"/>
      <sheetData sheetId="3"/>
      <sheetData sheetId="4"/>
      <sheetData sheetId="5"/>
      <sheetData sheetId="6"/>
      <sheetData sheetId="7"/>
      <sheetData sheetId="8"/>
      <sheetData sheetId="9">
        <row r="2">
          <cell r="B2" t="str">
            <v>Medellín</v>
          </cell>
        </row>
        <row r="3">
          <cell r="B3" t="str">
            <v>Camabaja</v>
          </cell>
        </row>
        <row r="4">
          <cell r="B4" t="str">
            <v>Abejorral</v>
          </cell>
        </row>
        <row r="5">
          <cell r="B5" t="str">
            <v>Abriaquí</v>
          </cell>
        </row>
        <row r="6">
          <cell r="B6" t="str">
            <v>Alejandría</v>
          </cell>
        </row>
        <row r="7">
          <cell r="B7" t="str">
            <v>Amagá</v>
          </cell>
        </row>
        <row r="8">
          <cell r="B8" t="str">
            <v>Amalfi</v>
          </cell>
        </row>
        <row r="9">
          <cell r="B9" t="str">
            <v>Andes</v>
          </cell>
        </row>
        <row r="10">
          <cell r="B10" t="str">
            <v>Angelópolis</v>
          </cell>
        </row>
        <row r="11">
          <cell r="B11" t="str">
            <v>Angostura</v>
          </cell>
        </row>
        <row r="12">
          <cell r="B12" t="str">
            <v>Anorí</v>
          </cell>
        </row>
        <row r="13">
          <cell r="B13" t="str">
            <v>Santafé De Antioquia</v>
          </cell>
        </row>
        <row r="14">
          <cell r="B14" t="str">
            <v>Anza</v>
          </cell>
        </row>
        <row r="15">
          <cell r="B15" t="str">
            <v>Apartadó</v>
          </cell>
        </row>
        <row r="16">
          <cell r="B16" t="str">
            <v>Arboletes</v>
          </cell>
        </row>
        <row r="17">
          <cell r="B17" t="str">
            <v>Argelia</v>
          </cell>
        </row>
        <row r="18">
          <cell r="B18" t="str">
            <v>Armenia</v>
          </cell>
        </row>
        <row r="19">
          <cell r="B19" t="str">
            <v>Barbosa</v>
          </cell>
        </row>
        <row r="20">
          <cell r="B20" t="str">
            <v>Belmira</v>
          </cell>
        </row>
        <row r="21">
          <cell r="B21" t="str">
            <v>Bello</v>
          </cell>
        </row>
        <row r="22">
          <cell r="B22" t="str">
            <v>Betania</v>
          </cell>
        </row>
        <row r="23">
          <cell r="B23" t="str">
            <v>Betulia</v>
          </cell>
        </row>
        <row r="24">
          <cell r="B24" t="str">
            <v>Ciudad Bolívar</v>
          </cell>
        </row>
        <row r="25">
          <cell r="B25" t="str">
            <v>Briceño</v>
          </cell>
        </row>
        <row r="26">
          <cell r="B26" t="str">
            <v>Buriticá</v>
          </cell>
        </row>
        <row r="27">
          <cell r="B27" t="str">
            <v>Cáceres</v>
          </cell>
        </row>
        <row r="28">
          <cell r="B28" t="str">
            <v>Caicedo</v>
          </cell>
        </row>
        <row r="29">
          <cell r="B29" t="str">
            <v>Caldas</v>
          </cell>
        </row>
        <row r="30">
          <cell r="B30" t="str">
            <v>Campamento</v>
          </cell>
        </row>
        <row r="31">
          <cell r="B31" t="str">
            <v>Cañasgordas</v>
          </cell>
        </row>
        <row r="32">
          <cell r="B32" t="str">
            <v>Caracolí</v>
          </cell>
        </row>
        <row r="33">
          <cell r="B33" t="str">
            <v>Caramanta</v>
          </cell>
        </row>
        <row r="34">
          <cell r="B34" t="str">
            <v>Carepa</v>
          </cell>
        </row>
        <row r="35">
          <cell r="B35" t="str">
            <v>El Carmen De Viboral</v>
          </cell>
        </row>
        <row r="36">
          <cell r="B36" t="str">
            <v>Carolina</v>
          </cell>
        </row>
        <row r="37">
          <cell r="B37" t="str">
            <v>Caucasia</v>
          </cell>
        </row>
        <row r="38">
          <cell r="B38" t="str">
            <v>Chigorodó</v>
          </cell>
        </row>
        <row r="39">
          <cell r="B39" t="str">
            <v>Cisneros</v>
          </cell>
        </row>
        <row r="40">
          <cell r="B40" t="str">
            <v>Cocorná</v>
          </cell>
        </row>
        <row r="41">
          <cell r="B41" t="str">
            <v>Concepción</v>
          </cell>
        </row>
        <row r="42">
          <cell r="B42" t="str">
            <v>Concordia</v>
          </cell>
        </row>
        <row r="43">
          <cell r="B43" t="str">
            <v>Copacabana</v>
          </cell>
        </row>
        <row r="44">
          <cell r="B44" t="str">
            <v>Dabeiba</v>
          </cell>
        </row>
        <row r="45">
          <cell r="B45" t="str">
            <v>Donmatías</v>
          </cell>
        </row>
        <row r="46">
          <cell r="B46" t="str">
            <v>Ebéjico</v>
          </cell>
        </row>
        <row r="47">
          <cell r="B47" t="str">
            <v>El Bagre</v>
          </cell>
        </row>
        <row r="48">
          <cell r="B48" t="str">
            <v>Entrerrios</v>
          </cell>
        </row>
        <row r="49">
          <cell r="B49" t="str">
            <v>Envigado</v>
          </cell>
        </row>
        <row r="50">
          <cell r="B50" t="str">
            <v>Fredonia</v>
          </cell>
        </row>
        <row r="51">
          <cell r="B51" t="str">
            <v>Frontino</v>
          </cell>
        </row>
        <row r="52">
          <cell r="B52" t="str">
            <v>Giraldo</v>
          </cell>
        </row>
        <row r="53">
          <cell r="B53" t="str">
            <v>Girardota</v>
          </cell>
        </row>
        <row r="54">
          <cell r="B54" t="str">
            <v>Gómez Plata</v>
          </cell>
        </row>
        <row r="55">
          <cell r="B55" t="str">
            <v>Granada</v>
          </cell>
        </row>
        <row r="56">
          <cell r="B56" t="str">
            <v>Guadalupe</v>
          </cell>
        </row>
        <row r="57">
          <cell r="B57" t="str">
            <v>Guarne</v>
          </cell>
        </row>
        <row r="58">
          <cell r="B58" t="str">
            <v>Guatape</v>
          </cell>
        </row>
        <row r="59">
          <cell r="B59" t="str">
            <v>Heliconia</v>
          </cell>
        </row>
        <row r="60">
          <cell r="B60" t="str">
            <v>Hispania</v>
          </cell>
        </row>
        <row r="61">
          <cell r="B61" t="str">
            <v>Itagui</v>
          </cell>
        </row>
        <row r="62">
          <cell r="B62" t="str">
            <v>Ituango</v>
          </cell>
        </row>
        <row r="63">
          <cell r="B63" t="str">
            <v>Jardín</v>
          </cell>
        </row>
        <row r="64">
          <cell r="B64" t="str">
            <v>Jericó</v>
          </cell>
        </row>
        <row r="65">
          <cell r="B65" t="str">
            <v>La Ceja</v>
          </cell>
        </row>
        <row r="66">
          <cell r="B66" t="str">
            <v>La Estrella</v>
          </cell>
        </row>
        <row r="67">
          <cell r="B67" t="str">
            <v>La Pintada</v>
          </cell>
        </row>
        <row r="68">
          <cell r="B68" t="str">
            <v>La Unión</v>
          </cell>
        </row>
        <row r="69">
          <cell r="B69" t="str">
            <v>Liborina</v>
          </cell>
        </row>
        <row r="70">
          <cell r="B70" t="str">
            <v>Maceo</v>
          </cell>
        </row>
        <row r="71">
          <cell r="B71" t="str">
            <v>Marinilla</v>
          </cell>
        </row>
        <row r="72">
          <cell r="B72" t="str">
            <v>Montebello</v>
          </cell>
        </row>
        <row r="73">
          <cell r="B73" t="str">
            <v>Murindó</v>
          </cell>
        </row>
        <row r="74">
          <cell r="B74" t="str">
            <v>Mutatá</v>
          </cell>
        </row>
        <row r="75">
          <cell r="B75" t="str">
            <v>Nariño</v>
          </cell>
        </row>
        <row r="76">
          <cell r="B76" t="str">
            <v>Necoclí</v>
          </cell>
        </row>
        <row r="77">
          <cell r="B77" t="str">
            <v>Nechí</v>
          </cell>
        </row>
        <row r="78">
          <cell r="B78" t="str">
            <v>Olaya</v>
          </cell>
        </row>
        <row r="79">
          <cell r="B79" t="str">
            <v>Peñol</v>
          </cell>
        </row>
        <row r="80">
          <cell r="B80" t="str">
            <v>Peque</v>
          </cell>
        </row>
        <row r="81">
          <cell r="B81" t="str">
            <v>Pueblorrico</v>
          </cell>
        </row>
        <row r="82">
          <cell r="B82" t="str">
            <v>Puerto Berrío</v>
          </cell>
        </row>
        <row r="83">
          <cell r="B83" t="str">
            <v>Puerto Nare</v>
          </cell>
        </row>
        <row r="84">
          <cell r="B84" t="str">
            <v>Puerto Triunfo</v>
          </cell>
        </row>
        <row r="85">
          <cell r="B85" t="str">
            <v>Remedios</v>
          </cell>
        </row>
        <row r="86">
          <cell r="B86" t="str">
            <v>Retiro</v>
          </cell>
        </row>
        <row r="87">
          <cell r="B87" t="str">
            <v>Rionegro 160M</v>
          </cell>
        </row>
        <row r="88">
          <cell r="B88" t="str">
            <v>Rionegro Dapard</v>
          </cell>
        </row>
        <row r="89">
          <cell r="B89" t="str">
            <v>Rionegro (Mcpio)</v>
          </cell>
        </row>
        <row r="90">
          <cell r="B90" t="str">
            <v>Sabanalarga</v>
          </cell>
        </row>
        <row r="91">
          <cell r="B91" t="str">
            <v>Sabaneta</v>
          </cell>
        </row>
        <row r="92">
          <cell r="B92" t="str">
            <v>Salgar</v>
          </cell>
        </row>
        <row r="93">
          <cell r="B93" t="str">
            <v>San Andrés De Cuerquía</v>
          </cell>
        </row>
        <row r="94">
          <cell r="B94" t="str">
            <v>San Carlos</v>
          </cell>
        </row>
        <row r="95">
          <cell r="B95" t="str">
            <v>San Francisco</v>
          </cell>
        </row>
        <row r="96">
          <cell r="B96" t="str">
            <v>San Jerónimo</v>
          </cell>
        </row>
        <row r="97">
          <cell r="B97" t="str">
            <v>San José De La Montaña</v>
          </cell>
        </row>
        <row r="98">
          <cell r="B98" t="str">
            <v>San Juan De Urabá</v>
          </cell>
        </row>
        <row r="99">
          <cell r="B99" t="str">
            <v>San Luis</v>
          </cell>
        </row>
        <row r="100">
          <cell r="B100" t="str">
            <v>San Pedro De Los Milagros</v>
          </cell>
        </row>
        <row r="101">
          <cell r="B101" t="str">
            <v>San Pedro De Uraba</v>
          </cell>
        </row>
        <row r="102">
          <cell r="B102" t="str">
            <v>San Rafael</v>
          </cell>
        </row>
        <row r="103">
          <cell r="B103" t="str">
            <v>San Roque</v>
          </cell>
        </row>
        <row r="104">
          <cell r="B104" t="str">
            <v>San Vicente</v>
          </cell>
        </row>
        <row r="105">
          <cell r="B105" t="str">
            <v>Santa Bárbara</v>
          </cell>
        </row>
        <row r="106">
          <cell r="B106" t="str">
            <v>Santa Rosa De Osos</v>
          </cell>
        </row>
        <row r="107">
          <cell r="B107" t="str">
            <v>Santo Domingo</v>
          </cell>
        </row>
        <row r="108">
          <cell r="B108" t="str">
            <v>El Santuario</v>
          </cell>
        </row>
        <row r="109">
          <cell r="B109" t="str">
            <v>Segovia</v>
          </cell>
        </row>
        <row r="110">
          <cell r="B110" t="str">
            <v>Segovia (Obra)</v>
          </cell>
        </row>
        <row r="111">
          <cell r="B111" t="str">
            <v>Sonson</v>
          </cell>
        </row>
        <row r="112">
          <cell r="B112" t="str">
            <v>Sopetrán</v>
          </cell>
        </row>
        <row r="113">
          <cell r="B113" t="str">
            <v>Támesis</v>
          </cell>
        </row>
        <row r="114">
          <cell r="B114" t="str">
            <v>Tarazá</v>
          </cell>
        </row>
        <row r="115">
          <cell r="B115" t="str">
            <v>Tarso</v>
          </cell>
        </row>
        <row r="116">
          <cell r="B116" t="str">
            <v>Titiribí</v>
          </cell>
        </row>
        <row r="117">
          <cell r="B117" t="str">
            <v>Toledo</v>
          </cell>
        </row>
        <row r="118">
          <cell r="B118" t="str">
            <v>Turbo</v>
          </cell>
        </row>
        <row r="119">
          <cell r="B119" t="str">
            <v>Uramita</v>
          </cell>
        </row>
        <row r="120">
          <cell r="B120" t="str">
            <v>Urrao</v>
          </cell>
        </row>
        <row r="121">
          <cell r="B121" t="str">
            <v>Valdivia</v>
          </cell>
        </row>
        <row r="122">
          <cell r="B122" t="str">
            <v>Valparaíso</v>
          </cell>
        </row>
        <row r="123">
          <cell r="B123" t="str">
            <v>Vegachí</v>
          </cell>
        </row>
        <row r="124">
          <cell r="B124" t="str">
            <v>Venecia</v>
          </cell>
        </row>
        <row r="125">
          <cell r="B125" t="str">
            <v>Vigía Del Fuerte</v>
          </cell>
        </row>
        <row r="126">
          <cell r="B126" t="str">
            <v>Yalí</v>
          </cell>
        </row>
        <row r="127">
          <cell r="B127" t="str">
            <v>Yarumal</v>
          </cell>
        </row>
        <row r="128">
          <cell r="B128" t="str">
            <v>Yolombó</v>
          </cell>
        </row>
        <row r="129">
          <cell r="B129" t="str">
            <v>Yondó</v>
          </cell>
        </row>
        <row r="130">
          <cell r="B130" t="str">
            <v>Zaragoza</v>
          </cell>
        </row>
        <row r="131">
          <cell r="B131" t="str">
            <v>UMV</v>
          </cell>
        </row>
      </sheetData>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SALARIOS"/>
      <sheetName val="INV"/>
      <sheetName val="AASHTO"/>
      <sheetName val="MATERIALES"/>
      <sheetName val="Datos Básicos"/>
      <sheetName val="Informacion"/>
      <sheetName val="SUB APU"/>
      <sheetName val="Informe"/>
      <sheetName val="Seguim-16"/>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  aaInformación GRUPO 4/A MIn"/>
      <sheetName val="[aCCIDENTES DE 1995 - 1996.xls]"/>
      <sheetName val="Res-Accide-10"/>
      <sheetName val="\\Escritorio\amv 2011\a  aaInfo"/>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REF"/>
      <sheetName val="Hoja2"/>
      <sheetName val="CANT OBRA"/>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PR 1"/>
      <sheetName val="\Users\HP\AppData\Local\Microso"/>
      <sheetName val="SEGUIM Y REPROG MES 1 (2)"/>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Tabla CONPES 3714"/>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_15"/>
      <sheetName val="//ccefici"/>
      <sheetName val="_a  aaInformación GRUPO 4_A MIn"/>
      <sheetName val="_aCCIDENTES_DE_1995___1996_x_11"/>
      <sheetName val="_aCCIDENTES_DE_1995___1996_xl_4"/>
      <sheetName val="_aCCIDENTES_DE_1995___1996_xl_3"/>
      <sheetName val="_aCCIDENTES_DE_1995___1996_xl_2"/>
      <sheetName val="_aCCIDENTES_DE_1995___1996_xl_6"/>
      <sheetName val="_aCCIDENTES_DE_1995___1996_xl_5"/>
      <sheetName val="_aCCIDENTES_DE_1995___1996_xl_7"/>
      <sheetName val="_aCCIDENTES_DE_1995___1996_xl_8"/>
      <sheetName val="_aCCIDENTES_DE_1995___1996_xl_9"/>
      <sheetName val="_aCCIDENTES_DE_1995___1996_x_10"/>
      <sheetName val="_aCCIDENTES_DE_1995___1996_x_12"/>
      <sheetName val="_aCCIDENTES_DE_1995___1996_x_13"/>
      <sheetName val="_aCCIDENTES_DE_1995___1996_x_14"/>
      <sheetName val="_aCCIDENTES_DE_1995___1996_x_16"/>
      <sheetName val="_aCCIDENTES_DE_1995___1996_x_17"/>
      <sheetName val="_aCCIDENTES_DE_1995___1996_x_18"/>
      <sheetName val="_aCCIDENTES_DE_1995___1996_x_20"/>
      <sheetName val="_aCCIDENTES_DE_1995___1996_x_19"/>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precios-básicos2002"/>
      <sheetName val="APUs"/>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LISTADO "/>
      <sheetName val="M.O."/>
      <sheetName val="HISTORICOS FUEL OIL EXP"/>
    </sheetNames>
    <definedNames>
      <definedName name="absc"/>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sheetData sheetId="279" refreshError="1"/>
      <sheetData sheetId="280"/>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sheetData sheetId="394" refreshError="1"/>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nicipios"/>
      <sheetName val="01-01 al 01-15 DE 2017"/>
      <sheetName val="16-01 al 31-01 DE 2017."/>
      <sheetName val="01-02 al 15-02 DE 2017"/>
      <sheetName val="16-02 al 28-02 DE 2017"/>
      <sheetName val="01-03 al 15-03 DE 2017"/>
      <sheetName val="16-03 al 31-03 DE 2017"/>
      <sheetName val="01-04 al 15-04 DE 2017"/>
      <sheetName val="16-04 al 30-04 DE 2017"/>
      <sheetName val="16-05 al 31-05 DE 2017"/>
      <sheetName val="15-06 al 30-06 DE 2017"/>
      <sheetName val="01-07 al 15-07 DE 2017 "/>
      <sheetName val="16-07 al 31-07 DE 2017"/>
      <sheetName val="01-08 al 15-08 DE 2017"/>
      <sheetName val="16-08 al 31-08 DE 2017"/>
      <sheetName val="01-15 DE OCTUBRE 2017"/>
      <sheetName val="NOMINA SAITEMP - RENTAN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INA SAITEMP - RENTAN 2"/>
      <sheetName val="Municipios"/>
      <sheetName val="01-01 al 01-15 DE 2017"/>
      <sheetName val="16-01 al 31-01 DE 2017."/>
      <sheetName val="01-02 al 15-02 DE 2017"/>
      <sheetName val="16-02 al 28-02 DE 2017"/>
      <sheetName val="01-03 al 15-03 DE 2017"/>
      <sheetName val="16-03 al 31-03 DE 2017"/>
      <sheetName val="01-04 al 15-04 DE 2017"/>
      <sheetName val="16-04 al 30-04 DE 2017"/>
      <sheetName val="16-05 al 31-05 DE 2017"/>
      <sheetName val="15-06 al 30-06 DE 2017"/>
      <sheetName val="01-07 al 15-07 DE 2017 "/>
      <sheetName val="16-07 al 31-07 DE 2017"/>
      <sheetName val="01-08 al 15-08 DE 2017"/>
      <sheetName val="16-08 al 31-08 DE 2017"/>
      <sheetName val="01-15 DE OCTUBRE 20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pios"/>
      <sheetName val="INTERVENCIONES"/>
      <sheetName val="MUNICIPIOS ATENDIDOS"/>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Excavadora"/>
      <sheetName val="Precios"/>
      <sheetName val="Moto"/>
      <sheetName val="Retro"/>
      <sheetName val="Retro Original"/>
      <sheetName val="Vibro Original"/>
      <sheetName val="Vibro"/>
      <sheetName val="MTTO Moto"/>
      <sheetName val="MTTO RETRO"/>
      <sheetName val="MTTO VIBRO"/>
      <sheetName val="Proyección"/>
      <sheetName val="Rutinas"/>
      <sheetName val="Precios_Excavadora"/>
      <sheetName val="Retro_Original"/>
      <sheetName val="Vibro_Original"/>
      <sheetName val="MTTO_Moto"/>
      <sheetName val="MTTO_RETRO"/>
      <sheetName val="MTTO_VIBRO"/>
    </sheetNames>
    <sheetDataSet>
      <sheetData sheetId="0"/>
      <sheetData sheetId="1">
        <row r="32">
          <cell r="D32" t="str">
            <v>REFERENCIA / RETRO</v>
          </cell>
          <cell r="G32" t="str">
            <v>REFERENCIA / RETRO</v>
          </cell>
          <cell r="J32" t="str">
            <v>REFERENCIA / RETRO</v>
          </cell>
          <cell r="M32" t="str">
            <v>REFERENCIA / RETRO</v>
          </cell>
          <cell r="P32" t="str">
            <v>REFERENCIA / RETRO</v>
          </cell>
        </row>
        <row r="33">
          <cell r="C33" t="str">
            <v>Unid. medida</v>
          </cell>
          <cell r="D33" t="str">
            <v>New Holland (B95B)</v>
          </cell>
          <cell r="F33" t="str">
            <v>New Holland (B110B)</v>
          </cell>
          <cell r="H33" t="str">
            <v>New Holland (B115B)</v>
          </cell>
          <cell r="J33" t="str">
            <v>Case 580M</v>
          </cell>
          <cell r="L33" t="str">
            <v>Case 580SM</v>
          </cell>
          <cell r="N33" t="str">
            <v>Case 590SN</v>
          </cell>
          <cell r="O33" t="str">
            <v>OK</v>
          </cell>
          <cell r="P33" t="str">
            <v>CATERPILLAR 416E</v>
          </cell>
          <cell r="R33" t="str">
            <v>OK</v>
          </cell>
        </row>
        <row r="34">
          <cell r="B34" t="str">
            <v>aceite hidraulico</v>
          </cell>
          <cell r="C34" t="str">
            <v>Galon</v>
          </cell>
          <cell r="D34" t="str">
            <v>ISO 68</v>
          </cell>
          <cell r="E34">
            <v>24528</v>
          </cell>
          <cell r="F34" t="str">
            <v>ISO 68</v>
          </cell>
          <cell r="G34">
            <v>24528</v>
          </cell>
          <cell r="H34" t="str">
            <v>ISO 68</v>
          </cell>
          <cell r="I34">
            <v>24528</v>
          </cell>
          <cell r="J34" t="str">
            <v>ISO 68</v>
          </cell>
          <cell r="K34">
            <v>24528</v>
          </cell>
          <cell r="L34" t="str">
            <v>ISO 68</v>
          </cell>
          <cell r="M34">
            <v>24528</v>
          </cell>
          <cell r="N34" t="str">
            <v>ISO 68</v>
          </cell>
          <cell r="O34">
            <v>24528</v>
          </cell>
          <cell r="P34" t="str">
            <v>8T-9576</v>
          </cell>
          <cell r="Q34" t="str">
            <v>ACEITE SAE 50 X 5GL</v>
          </cell>
          <cell r="R34">
            <v>207228</v>
          </cell>
        </row>
        <row r="35">
          <cell r="B35" t="str">
            <v>aceite motor</v>
          </cell>
          <cell r="C35" t="str">
            <v>Galon</v>
          </cell>
          <cell r="D35" t="str">
            <v>15W40</v>
          </cell>
          <cell r="E35">
            <v>30189</v>
          </cell>
          <cell r="F35" t="str">
            <v>15W40</v>
          </cell>
          <cell r="G35">
            <v>30189</v>
          </cell>
          <cell r="H35" t="str">
            <v>15W40</v>
          </cell>
          <cell r="I35">
            <v>30189</v>
          </cell>
          <cell r="J35" t="str">
            <v>15W40</v>
          </cell>
          <cell r="K35">
            <v>30189</v>
          </cell>
          <cell r="L35" t="str">
            <v>15W40</v>
          </cell>
          <cell r="M35">
            <v>30189</v>
          </cell>
          <cell r="N35" t="str">
            <v>15W40</v>
          </cell>
          <cell r="O35">
            <v>30189</v>
          </cell>
          <cell r="P35" t="str">
            <v>248-7518</v>
          </cell>
          <cell r="Q35" t="str">
            <v>ACEITE CAT 15W40 X GL</v>
          </cell>
          <cell r="R35">
            <v>42127</v>
          </cell>
        </row>
        <row r="36">
          <cell r="B36" t="str">
            <v>aceite servotransmicion</v>
          </cell>
          <cell r="C36" t="str">
            <v>Galon</v>
          </cell>
          <cell r="D36" t="str">
            <v>SAE 30</v>
          </cell>
          <cell r="E36">
            <v>27762</v>
          </cell>
          <cell r="F36" t="str">
            <v>SAE 30</v>
          </cell>
          <cell r="G36">
            <v>27762</v>
          </cell>
          <cell r="H36" t="str">
            <v>SAE 30</v>
          </cell>
          <cell r="I36">
            <v>27762</v>
          </cell>
          <cell r="J36" t="str">
            <v>SAE 30</v>
          </cell>
          <cell r="K36">
            <v>27762</v>
          </cell>
          <cell r="L36" t="str">
            <v>SAE 30</v>
          </cell>
          <cell r="M36">
            <v>27762</v>
          </cell>
          <cell r="N36" t="str">
            <v>SAE 30</v>
          </cell>
          <cell r="O36">
            <v>27762</v>
          </cell>
          <cell r="P36" t="str">
            <v>309-6931</v>
          </cell>
          <cell r="Q36" t="str">
            <v>ACEITE CAT ISO 68 X 5GL</v>
          </cell>
          <cell r="R36">
            <v>183346</v>
          </cell>
        </row>
        <row r="37">
          <cell r="B37" t="str">
            <v xml:space="preserve">cuchillas </v>
          </cell>
          <cell r="C37" t="str">
            <v>Unidad</v>
          </cell>
          <cell r="D37">
            <v>85999108</v>
          </cell>
          <cell r="E37">
            <v>778550</v>
          </cell>
          <cell r="F37">
            <v>85999108</v>
          </cell>
          <cell r="G37">
            <v>778550</v>
          </cell>
          <cell r="H37">
            <v>85824012</v>
          </cell>
          <cell r="I37">
            <v>1100000</v>
          </cell>
          <cell r="J37" t="str">
            <v>185506A1</v>
          </cell>
          <cell r="K37">
            <v>1200000</v>
          </cell>
          <cell r="L37" t="str">
            <v>185506A1</v>
          </cell>
          <cell r="M37">
            <v>1200000</v>
          </cell>
          <cell r="N37" t="str">
            <v>185506A1</v>
          </cell>
          <cell r="O37">
            <v>1200000</v>
          </cell>
          <cell r="P37" t="str">
            <v>8T-9572</v>
          </cell>
          <cell r="Q37" t="str">
            <v>ACEITE CAT SAE 30 X 5GL</v>
          </cell>
          <cell r="R37">
            <v>210078</v>
          </cell>
        </row>
        <row r="38">
          <cell r="B38" t="str">
            <v>filtro de aire</v>
          </cell>
          <cell r="N38">
            <v>87682999</v>
          </cell>
          <cell r="O38">
            <v>101800</v>
          </cell>
          <cell r="P38" t="str">
            <v>227-7449</v>
          </cell>
          <cell r="R38">
            <v>121031</v>
          </cell>
        </row>
        <row r="39">
          <cell r="B39" t="str">
            <v>filtro aire primario</v>
          </cell>
          <cell r="C39" t="str">
            <v>Unidad</v>
          </cell>
          <cell r="D39" t="str">
            <v>P828889</v>
          </cell>
          <cell r="E39">
            <v>67704</v>
          </cell>
          <cell r="F39" t="str">
            <v>P828889</v>
          </cell>
          <cell r="G39">
            <v>67704</v>
          </cell>
          <cell r="H39" t="str">
            <v>P828889</v>
          </cell>
          <cell r="I39">
            <v>67704</v>
          </cell>
          <cell r="J39" t="str">
            <v>P828889</v>
          </cell>
          <cell r="K39">
            <v>67704</v>
          </cell>
          <cell r="L39" t="str">
            <v>P828889</v>
          </cell>
          <cell r="M39">
            <v>67704</v>
          </cell>
          <cell r="N39" t="str">
            <v>P828889</v>
          </cell>
          <cell r="O39">
            <v>65100</v>
          </cell>
          <cell r="P39" t="str">
            <v>211-2660</v>
          </cell>
          <cell r="R39">
            <v>103652</v>
          </cell>
        </row>
        <row r="40">
          <cell r="B40" t="str">
            <v>filtro aire secundario</v>
          </cell>
          <cell r="C40" t="str">
            <v>Unidad</v>
          </cell>
          <cell r="D40" t="str">
            <v>P829333</v>
          </cell>
          <cell r="E40">
            <v>46800</v>
          </cell>
          <cell r="F40" t="str">
            <v>P829333</v>
          </cell>
          <cell r="G40">
            <v>46800</v>
          </cell>
          <cell r="H40" t="str">
            <v>P829333</v>
          </cell>
          <cell r="I40">
            <v>46800</v>
          </cell>
          <cell r="J40" t="str">
            <v>P829333</v>
          </cell>
          <cell r="K40">
            <v>46800</v>
          </cell>
          <cell r="L40" t="str">
            <v>P829333</v>
          </cell>
          <cell r="M40">
            <v>46800</v>
          </cell>
          <cell r="N40" t="str">
            <v>P829333</v>
          </cell>
          <cell r="O40">
            <v>46800</v>
          </cell>
          <cell r="P40" t="str">
            <v>211-2661</v>
          </cell>
          <cell r="R40">
            <v>79522</v>
          </cell>
        </row>
        <row r="41">
          <cell r="B41" t="str">
            <v>filtro aceite de motor</v>
          </cell>
          <cell r="C41" t="str">
            <v>Unidad</v>
          </cell>
          <cell r="D41" t="str">
            <v>P550520</v>
          </cell>
          <cell r="E41">
            <v>29690</v>
          </cell>
          <cell r="F41" t="str">
            <v>P550520</v>
          </cell>
          <cell r="G41">
            <v>29690</v>
          </cell>
          <cell r="H41" t="str">
            <v>P550520</v>
          </cell>
          <cell r="I41">
            <v>29690</v>
          </cell>
          <cell r="J41" t="str">
            <v>P550520</v>
          </cell>
          <cell r="K41">
            <v>29690</v>
          </cell>
          <cell r="L41" t="str">
            <v>P550520</v>
          </cell>
          <cell r="M41">
            <v>29690</v>
          </cell>
          <cell r="N41" t="str">
            <v>LF16015</v>
          </cell>
          <cell r="O41">
            <v>33330</v>
          </cell>
          <cell r="P41" t="str">
            <v>7W-2326</v>
          </cell>
          <cell r="R41">
            <v>49703</v>
          </cell>
        </row>
        <row r="42">
          <cell r="B42" t="str">
            <v>filtro combustible</v>
          </cell>
          <cell r="C42" t="str">
            <v>Unidad</v>
          </cell>
          <cell r="D42">
            <v>84412164</v>
          </cell>
          <cell r="E42">
            <v>89978</v>
          </cell>
          <cell r="F42">
            <v>84412164</v>
          </cell>
          <cell r="G42">
            <v>89978</v>
          </cell>
          <cell r="H42">
            <v>84412164</v>
          </cell>
          <cell r="I42">
            <v>89978</v>
          </cell>
          <cell r="J42">
            <v>84171692</v>
          </cell>
          <cell r="K42">
            <v>91488</v>
          </cell>
          <cell r="L42">
            <v>84412164</v>
          </cell>
          <cell r="M42">
            <v>89978</v>
          </cell>
          <cell r="N42" t="str">
            <v>FS20102</v>
          </cell>
          <cell r="O42">
            <v>158300</v>
          </cell>
          <cell r="P42" t="str">
            <v>156-1200</v>
          </cell>
          <cell r="R42">
            <v>100193</v>
          </cell>
        </row>
        <row r="43">
          <cell r="B43" t="str">
            <v>filtro separador combustible</v>
          </cell>
          <cell r="C43" t="str">
            <v>Unidad</v>
          </cell>
          <cell r="D43">
            <v>84559022</v>
          </cell>
          <cell r="E43">
            <v>123000</v>
          </cell>
          <cell r="F43">
            <v>84559022</v>
          </cell>
          <cell r="G43">
            <v>123000</v>
          </cell>
          <cell r="H43">
            <v>84559022</v>
          </cell>
          <cell r="I43">
            <v>123000</v>
          </cell>
          <cell r="J43" t="str">
            <v>FS20102</v>
          </cell>
          <cell r="K43">
            <v>20100</v>
          </cell>
          <cell r="L43">
            <v>84559022</v>
          </cell>
          <cell r="M43">
            <v>123000</v>
          </cell>
          <cell r="N43">
            <v>84559022</v>
          </cell>
          <cell r="O43">
            <v>123000</v>
          </cell>
          <cell r="P43" t="str">
            <v>361-9554</v>
          </cell>
          <cell r="R43">
            <v>105459</v>
          </cell>
        </row>
        <row r="44">
          <cell r="B44" t="str">
            <v>filtro servotransmicion</v>
          </cell>
          <cell r="C44" t="str">
            <v>Unidad</v>
          </cell>
          <cell r="D44">
            <v>84343800</v>
          </cell>
          <cell r="E44">
            <v>119151</v>
          </cell>
          <cell r="F44">
            <v>84475948</v>
          </cell>
          <cell r="G44">
            <v>180100</v>
          </cell>
          <cell r="H44">
            <v>84475948</v>
          </cell>
          <cell r="I44">
            <v>180100</v>
          </cell>
          <cell r="J44">
            <v>84475948</v>
          </cell>
          <cell r="K44">
            <v>180100</v>
          </cell>
          <cell r="L44">
            <v>84475948</v>
          </cell>
          <cell r="M44">
            <v>180100</v>
          </cell>
          <cell r="N44">
            <v>84475948</v>
          </cell>
          <cell r="O44">
            <v>180100</v>
          </cell>
          <cell r="P44" t="str">
            <v>119-4740</v>
          </cell>
          <cell r="R44">
            <v>69066</v>
          </cell>
        </row>
        <row r="45">
          <cell r="B45" t="str">
            <v>filtro hidraulico</v>
          </cell>
          <cell r="C45" t="str">
            <v>Unidad</v>
          </cell>
          <cell r="D45" t="str">
            <v>P173689</v>
          </cell>
          <cell r="E45">
            <v>115159</v>
          </cell>
          <cell r="F45">
            <v>84255607</v>
          </cell>
          <cell r="G45">
            <v>158041</v>
          </cell>
          <cell r="H45">
            <v>84255607</v>
          </cell>
          <cell r="I45">
            <v>158041</v>
          </cell>
          <cell r="J45">
            <v>84239751</v>
          </cell>
          <cell r="K45">
            <v>142920</v>
          </cell>
          <cell r="L45">
            <v>84239751</v>
          </cell>
          <cell r="M45">
            <v>142920</v>
          </cell>
          <cell r="N45">
            <v>84255607</v>
          </cell>
          <cell r="O45">
            <v>220192</v>
          </cell>
          <cell r="P45" t="str">
            <v>362-1163</v>
          </cell>
          <cell r="R45">
            <v>267980</v>
          </cell>
        </row>
        <row r="46">
          <cell r="B46" t="str">
            <v>refrigerante</v>
          </cell>
          <cell r="C46" t="str">
            <v>Galon</v>
          </cell>
          <cell r="D46" t="str">
            <v>ANTIFREEZE</v>
          </cell>
          <cell r="E46">
            <v>26453</v>
          </cell>
          <cell r="F46" t="str">
            <v>ANTIFREEZE</v>
          </cell>
          <cell r="G46">
            <v>26453</v>
          </cell>
          <cell r="H46" t="str">
            <v>ANTIFREEZE</v>
          </cell>
          <cell r="I46">
            <v>26453</v>
          </cell>
          <cell r="J46" t="str">
            <v>ANTIFREEZE</v>
          </cell>
          <cell r="K46">
            <v>26453</v>
          </cell>
          <cell r="L46" t="str">
            <v>ANTIFREEZE</v>
          </cell>
          <cell r="M46">
            <v>26453</v>
          </cell>
          <cell r="N46" t="str">
            <v>ANTIFREEZE</v>
          </cell>
          <cell r="O46">
            <v>26453</v>
          </cell>
          <cell r="P46" t="str">
            <v>ANTIFREEZE</v>
          </cell>
          <cell r="R46">
            <v>26453</v>
          </cell>
        </row>
        <row r="47">
          <cell r="B47" t="str">
            <v>tornilleria de cuchillas</v>
          </cell>
          <cell r="C47" t="str">
            <v>Unidad</v>
          </cell>
          <cell r="D47" t="str">
            <v>3F5108G/4K0367</v>
          </cell>
          <cell r="E47">
            <v>3496</v>
          </cell>
          <cell r="F47" t="str">
            <v>3F5108G/4K0367</v>
          </cell>
          <cell r="G47">
            <v>3496</v>
          </cell>
          <cell r="H47" t="str">
            <v>3F5108G/4K0367</v>
          </cell>
          <cell r="I47">
            <v>3496</v>
          </cell>
          <cell r="J47" t="str">
            <v>4F7827/86518194</v>
          </cell>
          <cell r="K47">
            <v>3400</v>
          </cell>
          <cell r="L47" t="str">
            <v>4F7827/86518194</v>
          </cell>
          <cell r="M47">
            <v>3400</v>
          </cell>
          <cell r="N47" t="str">
            <v>4F7827/86518194</v>
          </cell>
          <cell r="O47">
            <v>3400</v>
          </cell>
          <cell r="P47" t="str">
            <v>4F7827/86518194</v>
          </cell>
          <cell r="R47">
            <v>3400</v>
          </cell>
        </row>
        <row r="48">
          <cell r="B48" t="str">
            <v>aceite diferencial delantero</v>
          </cell>
          <cell r="C48" t="str">
            <v>Galon</v>
          </cell>
          <cell r="D48" t="str">
            <v>80W90</v>
          </cell>
          <cell r="E48">
            <v>29811</v>
          </cell>
          <cell r="F48" t="str">
            <v>80W90</v>
          </cell>
          <cell r="G48">
            <v>29811</v>
          </cell>
          <cell r="H48" t="str">
            <v>80W90</v>
          </cell>
          <cell r="I48">
            <v>29811</v>
          </cell>
          <cell r="J48" t="str">
            <v>80W90</v>
          </cell>
          <cell r="K48">
            <v>29811</v>
          </cell>
          <cell r="L48" t="str">
            <v>80W90</v>
          </cell>
          <cell r="M48">
            <v>29811</v>
          </cell>
          <cell r="N48" t="str">
            <v>80W90</v>
          </cell>
          <cell r="O48">
            <v>29811</v>
          </cell>
          <cell r="P48" t="str">
            <v>80W90</v>
          </cell>
          <cell r="R48">
            <v>29811</v>
          </cell>
        </row>
        <row r="49">
          <cell r="B49" t="str">
            <v>aceite diferencial trasero</v>
          </cell>
          <cell r="C49" t="str">
            <v>Galon</v>
          </cell>
          <cell r="D49" t="str">
            <v>80W90</v>
          </cell>
          <cell r="E49">
            <v>29811</v>
          </cell>
          <cell r="F49" t="str">
            <v>80W90</v>
          </cell>
          <cell r="G49">
            <v>29811</v>
          </cell>
          <cell r="H49" t="str">
            <v>80W90</v>
          </cell>
          <cell r="I49">
            <v>29811</v>
          </cell>
          <cell r="J49" t="str">
            <v>80W90</v>
          </cell>
          <cell r="K49">
            <v>29811</v>
          </cell>
          <cell r="L49" t="str">
            <v>80W90</v>
          </cell>
          <cell r="M49">
            <v>29811</v>
          </cell>
          <cell r="N49" t="str">
            <v>80W90</v>
          </cell>
          <cell r="O49">
            <v>29811</v>
          </cell>
          <cell r="P49" t="str">
            <v>80W90</v>
          </cell>
          <cell r="R49">
            <v>29811</v>
          </cell>
        </row>
        <row r="50">
          <cell r="B50" t="str">
            <v>aceite mando final derecho</v>
          </cell>
          <cell r="C50" t="str">
            <v>Galon</v>
          </cell>
          <cell r="D50" t="str">
            <v>80W90</v>
          </cell>
          <cell r="E50">
            <v>29811</v>
          </cell>
          <cell r="F50" t="str">
            <v>80W90</v>
          </cell>
          <cell r="G50">
            <v>29811</v>
          </cell>
          <cell r="H50" t="str">
            <v>80W90</v>
          </cell>
          <cell r="I50">
            <v>29811</v>
          </cell>
          <cell r="J50" t="str">
            <v>80W90</v>
          </cell>
          <cell r="K50">
            <v>29811</v>
          </cell>
          <cell r="L50" t="str">
            <v>80W90</v>
          </cell>
          <cell r="M50">
            <v>29811</v>
          </cell>
          <cell r="N50" t="str">
            <v>80W90</v>
          </cell>
          <cell r="O50">
            <v>29811</v>
          </cell>
          <cell r="P50" t="str">
            <v>80W90</v>
          </cell>
          <cell r="R50">
            <v>29811</v>
          </cell>
        </row>
        <row r="51">
          <cell r="B51" t="str">
            <v>aceite mando final izquierdo</v>
          </cell>
          <cell r="C51" t="str">
            <v>Galon</v>
          </cell>
          <cell r="D51" t="str">
            <v>80W90</v>
          </cell>
          <cell r="E51">
            <v>29811</v>
          </cell>
          <cell r="F51" t="str">
            <v>80W90</v>
          </cell>
          <cell r="G51">
            <v>29811</v>
          </cell>
          <cell r="H51" t="str">
            <v>80W90</v>
          </cell>
          <cell r="I51">
            <v>29811</v>
          </cell>
          <cell r="J51" t="str">
            <v>80W90</v>
          </cell>
          <cell r="K51">
            <v>29811</v>
          </cell>
          <cell r="L51" t="str">
            <v>80W90</v>
          </cell>
          <cell r="M51">
            <v>29811</v>
          </cell>
          <cell r="N51" t="str">
            <v>80W90</v>
          </cell>
          <cell r="O51">
            <v>29811</v>
          </cell>
          <cell r="P51" t="str">
            <v>80W90</v>
          </cell>
          <cell r="R51">
            <v>29811</v>
          </cell>
        </row>
        <row r="52">
          <cell r="B52" t="str">
            <v>aceite mineral para frenos (B95B)</v>
          </cell>
          <cell r="C52" t="str">
            <v>Galon</v>
          </cell>
          <cell r="D52" t="str">
            <v>AMBRA ACEITE MINERAL</v>
          </cell>
          <cell r="E52">
            <v>200000</v>
          </cell>
          <cell r="F52" t="str">
            <v>N/A</v>
          </cell>
          <cell r="G52">
            <v>0</v>
          </cell>
          <cell r="H52" t="str">
            <v>N/A</v>
          </cell>
          <cell r="I52">
            <v>0</v>
          </cell>
          <cell r="J52" t="str">
            <v>N/A</v>
          </cell>
          <cell r="K52">
            <v>0</v>
          </cell>
          <cell r="L52" t="str">
            <v>N/A</v>
          </cell>
          <cell r="M52">
            <v>0</v>
          </cell>
          <cell r="N52" t="str">
            <v>N/A</v>
          </cell>
          <cell r="O52">
            <v>0</v>
          </cell>
          <cell r="P52" t="str">
            <v>N/A</v>
          </cell>
          <cell r="R52">
            <v>0</v>
          </cell>
        </row>
        <row r="53">
          <cell r="B53" t="str">
            <v>filtro respiradero</v>
          </cell>
          <cell r="C53" t="str">
            <v>Unidad</v>
          </cell>
          <cell r="D53">
            <v>2853826</v>
          </cell>
          <cell r="E53">
            <v>300000</v>
          </cell>
          <cell r="F53">
            <v>2853826</v>
          </cell>
          <cell r="G53">
            <v>300000</v>
          </cell>
          <cell r="H53">
            <v>2853826</v>
          </cell>
          <cell r="I53">
            <v>300000</v>
          </cell>
          <cell r="J53">
            <v>2852531</v>
          </cell>
          <cell r="K53">
            <v>300000</v>
          </cell>
          <cell r="L53">
            <v>2853826</v>
          </cell>
          <cell r="M53">
            <v>300000</v>
          </cell>
          <cell r="N53">
            <v>2853826</v>
          </cell>
          <cell r="O53">
            <v>300000</v>
          </cell>
          <cell r="P53">
            <v>2853826</v>
          </cell>
          <cell r="R53">
            <v>300000</v>
          </cell>
        </row>
        <row r="54">
          <cell r="B54" t="str">
            <v xml:space="preserve">radiador e intercooler </v>
          </cell>
          <cell r="C54" t="str">
            <v>Unidad</v>
          </cell>
          <cell r="D54" t="str">
            <v>SONDEADA</v>
          </cell>
          <cell r="E54">
            <v>800000</v>
          </cell>
          <cell r="F54" t="str">
            <v>SONDEADA</v>
          </cell>
          <cell r="G54">
            <v>800000</v>
          </cell>
          <cell r="H54" t="str">
            <v>SONDEADA</v>
          </cell>
          <cell r="I54">
            <v>800000</v>
          </cell>
          <cell r="J54" t="str">
            <v>SONDEADA</v>
          </cell>
          <cell r="K54">
            <v>800000</v>
          </cell>
          <cell r="L54" t="str">
            <v>SONDEADA</v>
          </cell>
          <cell r="M54">
            <v>800000</v>
          </cell>
          <cell r="N54" t="str">
            <v>SONDEADA</v>
          </cell>
          <cell r="O54">
            <v>800000</v>
          </cell>
          <cell r="P54" t="str">
            <v>SONDEADA</v>
          </cell>
          <cell r="R54">
            <v>800000</v>
          </cell>
        </row>
        <row r="55">
          <cell r="P55" t="str">
            <v>293-4053</v>
          </cell>
          <cell r="Q55" t="str">
            <v>ELEMENTO PRIM A/A</v>
          </cell>
          <cell r="R55">
            <v>198973</v>
          </cell>
        </row>
        <row r="57">
          <cell r="D57" t="str">
            <v>REFERENCIA / VIBRO</v>
          </cell>
          <cell r="G57" t="str">
            <v>REFERENCIA / VIBRO</v>
          </cell>
          <cell r="J57" t="str">
            <v>REFERENCIA / VIBRO</v>
          </cell>
        </row>
        <row r="58">
          <cell r="C58" t="str">
            <v>Unid. medida</v>
          </cell>
          <cell r="D58" t="str">
            <v>dynapac</v>
          </cell>
          <cell r="F58" t="str">
            <v>DYNAPAC CA250D</v>
          </cell>
          <cell r="G58" t="str">
            <v>OK</v>
          </cell>
          <cell r="H58" t="str">
            <v>jcb</v>
          </cell>
          <cell r="J58" t="str">
            <v>CASE SV208</v>
          </cell>
          <cell r="K58" t="str">
            <v>OK</v>
          </cell>
          <cell r="L58" t="str">
            <v>CAT CS433E</v>
          </cell>
          <cell r="M58" t="str">
            <v>OK</v>
          </cell>
        </row>
        <row r="59">
          <cell r="B59" t="str">
            <v>aceite cilindro de vibracion</v>
          </cell>
          <cell r="C59" t="str">
            <v>Galon</v>
          </cell>
          <cell r="D59" t="str">
            <v>80W90</v>
          </cell>
          <cell r="E59">
            <v>29811</v>
          </cell>
          <cell r="F59" t="str">
            <v>80W90</v>
          </cell>
          <cell r="G59">
            <v>29811</v>
          </cell>
          <cell r="H59" t="str">
            <v>80W90</v>
          </cell>
          <cell r="I59">
            <v>29811</v>
          </cell>
          <cell r="J59" t="str">
            <v>80W90</v>
          </cell>
          <cell r="K59">
            <v>29811</v>
          </cell>
          <cell r="L59" t="str">
            <v>80W90</v>
          </cell>
          <cell r="M59">
            <v>29811</v>
          </cell>
        </row>
        <row r="60">
          <cell r="B60" t="str">
            <v>aceite mando final derecho</v>
          </cell>
          <cell r="C60" t="str">
            <v>Galon</v>
          </cell>
          <cell r="D60" t="str">
            <v>80W90</v>
          </cell>
          <cell r="E60">
            <v>29811</v>
          </cell>
          <cell r="F60" t="str">
            <v>80W90</v>
          </cell>
          <cell r="G60">
            <v>29811</v>
          </cell>
          <cell r="H60" t="str">
            <v>80W90</v>
          </cell>
          <cell r="I60">
            <v>29811</v>
          </cell>
          <cell r="J60" t="str">
            <v>80W90</v>
          </cell>
          <cell r="K60">
            <v>29811</v>
          </cell>
          <cell r="L60" t="str">
            <v>80W90</v>
          </cell>
          <cell r="M60">
            <v>29811</v>
          </cell>
        </row>
        <row r="61">
          <cell r="B61" t="str">
            <v>aceite mando final izquierdo</v>
          </cell>
          <cell r="C61" t="str">
            <v>Galon</v>
          </cell>
          <cell r="D61" t="str">
            <v>80W90</v>
          </cell>
          <cell r="E61">
            <v>29811</v>
          </cell>
          <cell r="F61" t="str">
            <v>80W90</v>
          </cell>
          <cell r="G61">
            <v>29811</v>
          </cell>
          <cell r="H61" t="str">
            <v>80W90</v>
          </cell>
          <cell r="I61">
            <v>29811</v>
          </cell>
          <cell r="J61" t="str">
            <v>80W90</v>
          </cell>
          <cell r="K61">
            <v>29811</v>
          </cell>
          <cell r="L61" t="str">
            <v>80W90</v>
          </cell>
          <cell r="M61">
            <v>29811</v>
          </cell>
        </row>
        <row r="62">
          <cell r="B62" t="str">
            <v>aceite motor</v>
          </cell>
          <cell r="C62" t="str">
            <v>Galon</v>
          </cell>
          <cell r="D62" t="str">
            <v>15W40</v>
          </cell>
          <cell r="E62">
            <v>30189</v>
          </cell>
          <cell r="F62">
            <v>4700212373</v>
          </cell>
          <cell r="G62">
            <v>46258</v>
          </cell>
          <cell r="H62" t="str">
            <v>15W40</v>
          </cell>
          <cell r="I62">
            <v>30189</v>
          </cell>
          <cell r="J62" t="str">
            <v>15W40</v>
          </cell>
          <cell r="K62">
            <v>30189</v>
          </cell>
          <cell r="L62" t="str">
            <v>7W-2326</v>
          </cell>
          <cell r="M62">
            <v>50713</v>
          </cell>
        </row>
        <row r="63">
          <cell r="B63" t="str">
            <v>aceite hidraulico</v>
          </cell>
          <cell r="C63" t="str">
            <v>Galon</v>
          </cell>
          <cell r="D63" t="str">
            <v>ISO 68</v>
          </cell>
          <cell r="E63">
            <v>24528</v>
          </cell>
          <cell r="F63" t="str">
            <v>ISO 68</v>
          </cell>
          <cell r="G63">
            <v>24528</v>
          </cell>
          <cell r="H63" t="str">
            <v>ISO 68</v>
          </cell>
          <cell r="I63">
            <v>24528</v>
          </cell>
          <cell r="J63" t="str">
            <v>ISO 68</v>
          </cell>
          <cell r="K63">
            <v>24528</v>
          </cell>
          <cell r="L63" t="str">
            <v>ISO 68</v>
          </cell>
          <cell r="M63">
            <v>24528</v>
          </cell>
        </row>
        <row r="64">
          <cell r="B64" t="str">
            <v>filtro hidraulico</v>
          </cell>
          <cell r="C64" t="str">
            <v>Unidad</v>
          </cell>
          <cell r="D64" t="str">
            <v>P164378</v>
          </cell>
          <cell r="E64">
            <v>97700</v>
          </cell>
          <cell r="F64">
            <v>4700372229</v>
          </cell>
          <cell r="G64">
            <v>167425</v>
          </cell>
          <cell r="H64" t="str">
            <v>2611-00046</v>
          </cell>
          <cell r="I64">
            <v>0</v>
          </cell>
          <cell r="J64" t="str">
            <v>P165332</v>
          </cell>
          <cell r="K64">
            <v>75920</v>
          </cell>
          <cell r="L64" t="str">
            <v>1G-8878</v>
          </cell>
          <cell r="M64">
            <v>271304</v>
          </cell>
        </row>
        <row r="65">
          <cell r="B65" t="str">
            <v>filtro aire primario</v>
          </cell>
          <cell r="C65" t="str">
            <v>Unidad</v>
          </cell>
          <cell r="D65" t="str">
            <v>P785589</v>
          </cell>
          <cell r="E65">
            <v>106292</v>
          </cell>
          <cell r="F65">
            <v>4700394686</v>
          </cell>
          <cell r="G65">
            <v>177080</v>
          </cell>
          <cell r="H65" t="str">
            <v>32/917804</v>
          </cell>
          <cell r="I65">
            <v>80665</v>
          </cell>
          <cell r="J65" t="str">
            <v>P777638</v>
          </cell>
          <cell r="K65">
            <v>231868</v>
          </cell>
          <cell r="L65" t="str">
            <v>110-6326</v>
          </cell>
          <cell r="M65">
            <v>137558</v>
          </cell>
        </row>
        <row r="66">
          <cell r="B66" t="str">
            <v>filtro aire secundario</v>
          </cell>
          <cell r="C66" t="str">
            <v>Unidad</v>
          </cell>
          <cell r="D66">
            <v>4700394687</v>
          </cell>
          <cell r="E66">
            <v>113056</v>
          </cell>
          <cell r="F66">
            <v>4700394687</v>
          </cell>
          <cell r="G66">
            <v>113056</v>
          </cell>
          <cell r="H66" t="str">
            <v>P780012</v>
          </cell>
          <cell r="I66">
            <v>89126</v>
          </cell>
          <cell r="J66" t="str">
            <v>P777639</v>
          </cell>
          <cell r="K66">
            <v>64000</v>
          </cell>
          <cell r="L66" t="str">
            <v>110-6331</v>
          </cell>
          <cell r="M66">
            <v>100042</v>
          </cell>
        </row>
        <row r="67">
          <cell r="B67" t="str">
            <v>filtro combustible</v>
          </cell>
          <cell r="C67" t="str">
            <v>Unidad</v>
          </cell>
          <cell r="D67">
            <v>4700950302</v>
          </cell>
          <cell r="E67">
            <v>78900</v>
          </cell>
          <cell r="F67">
            <v>4700935969</v>
          </cell>
          <cell r="G67">
            <v>73615</v>
          </cell>
          <cell r="H67" t="str">
            <v>PRINCIPAL</v>
          </cell>
          <cell r="I67">
            <v>141453</v>
          </cell>
          <cell r="J67" t="str">
            <v>FF5638</v>
          </cell>
          <cell r="K67">
            <v>52700</v>
          </cell>
          <cell r="L67" t="str">
            <v>138-3100</v>
          </cell>
          <cell r="M67">
            <v>110356</v>
          </cell>
        </row>
        <row r="68">
          <cell r="B68" t="str">
            <v>filtro separador combustible</v>
          </cell>
          <cell r="C68" t="str">
            <v>Unidad</v>
          </cell>
          <cell r="D68" t="str">
            <v>FS19805</v>
          </cell>
          <cell r="E68">
            <v>82964</v>
          </cell>
          <cell r="F68">
            <v>4700939404</v>
          </cell>
          <cell r="G68">
            <v>72690</v>
          </cell>
          <cell r="H68" t="str">
            <v>DECANTADOR</v>
          </cell>
          <cell r="I68">
            <v>75991</v>
          </cell>
          <cell r="J68" t="str">
            <v>FS19805</v>
          </cell>
          <cell r="K68">
            <v>84912</v>
          </cell>
          <cell r="L68" t="str">
            <v>138-3096</v>
          </cell>
          <cell r="M68">
            <v>285702</v>
          </cell>
        </row>
        <row r="69">
          <cell r="B69" t="str">
            <v>filtro aceite de motor</v>
          </cell>
          <cell r="C69" t="str">
            <v>Unidad</v>
          </cell>
          <cell r="D69">
            <v>4700939068</v>
          </cell>
          <cell r="E69">
            <v>59205</v>
          </cell>
          <cell r="F69">
            <v>4700939068</v>
          </cell>
          <cell r="G69">
            <v>59205</v>
          </cell>
          <cell r="H69" t="str">
            <v>320/04133</v>
          </cell>
          <cell r="I69">
            <v>33966</v>
          </cell>
          <cell r="J69" t="str">
            <v>LF16011</v>
          </cell>
          <cell r="K69">
            <v>24190</v>
          </cell>
          <cell r="L69" t="str">
            <v>15W40</v>
          </cell>
          <cell r="M69">
            <v>30189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a%20%20aaInformaci%C3%B3n"/>
      <sheetName val="aCCIDENTES DE 1995 - 1996"/>
      <sheetName val="Informacion"/>
      <sheetName val="BASES"/>
      <sheetName val="CDItem"/>
      <sheetName val="\MANTENIMIENTO RUTA 1001_MARZO "/>
      <sheetName val="ANEXO IX"/>
      <sheetName val="Presupuesto"/>
      <sheetName val="APUs"/>
      <sheetName val="INSUMOS"/>
      <sheetName val="PptoGral"/>
      <sheetName val="\I\MANTENIMIENTO RUTA 1001_MARZ"/>
      <sheetName val="\F\MANTENIMIENTO RUTA 1001_MARZ"/>
      <sheetName val="a__aaInformación"/>
      <sheetName val="a__aaInformación1"/>
      <sheetName val="a__aaInformación2"/>
      <sheetName val="otros"/>
      <sheetName val="\\SERVIDOR\Public2\MANTENIMIENT"/>
      <sheetName val="CONT_ADI"/>
      <sheetName val="Formulario N° 4"/>
      <sheetName val="MATERIALES"/>
      <sheetName val="EQUIPO"/>
      <sheetName val="Datos"/>
      <sheetName val="Cuadrillas"/>
      <sheetName val="Jornal"/>
      <sheetName val="\Users\USUARIO\Downloads\MANTEN"/>
      <sheetName val="\G\I\MANTENIMIENTO RUTA 1001_MA"/>
      <sheetName val="\D\MANTENIMIENTO RUTA 1001_MARZ"/>
      <sheetName val="\G\D\MANTENIMIENTO RUTA 1001_MA"/>
      <sheetName val="#REF"/>
      <sheetName val="Fornato 6"/>
      <sheetName val="\I\I\MANTENIMIENTO RUTA 1001_MA"/>
      <sheetName val="\Users\Personal\Downloads\MANTE"/>
      <sheetName val="TOTALES"/>
      <sheetName val="INDICMICROEMP"/>
      <sheetName val="INDICE"/>
      <sheetName val="Concretos y morteros"/>
      <sheetName val="Datos iniciales "/>
      <sheetName val="Transporte"/>
      <sheetName val="Emboquillar"/>
      <sheetName val="Acometidacobrerígido"/>
      <sheetName val="Acometidatoma"/>
      <sheetName val="Acometidahasta1&quot;"/>
      <sheetName val="precios-básicos2002"/>
      <sheetName val="M.O."/>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a  aaInforma"/>
      <sheetName val="lisprecios"/>
      <sheetName val="PERSONAL"/>
      <sheetName val="PRESTACIONES SOCIALES"/>
      <sheetName val="[a  aaInformación]__cceficien_4"/>
      <sheetName val="[a  aaInformación]__cceficien_3"/>
      <sheetName val="[a  aaInformación]//cceficiente"/>
      <sheetName val="[a  aaInformación]__cceficien_2"/>
      <sheetName val="[a  aaInformación]__cceficien_5"/>
      <sheetName val="[a  aaInformación]__cceficien_6"/>
      <sheetName val="[a  aaInformación]__cceficien_8"/>
      <sheetName val="[a  aaInformación]__cceficien_7"/>
      <sheetName val="[a  aaInformación]__cceficien_9"/>
      <sheetName val="[a  aaInformación]__cceficie_10"/>
      <sheetName val="PRESUP"/>
      <sheetName val="AIU"/>
      <sheetName val="[a  aaInformación]__192_168_0_2"/>
      <sheetName val="a  aaInformaci%C3%B3n"/>
      <sheetName val="[a  aaInformación]__192_168_0_3"/>
      <sheetName val="[a  aaInformación]__192_168_0_4"/>
      <sheetName val="OCTUBRE"/>
      <sheetName val="CRA.MODI"/>
      <sheetName val="[a  aaInformación]__192_168_0_5"/>
      <sheetName val="[a  aaInformación]__192_168_0_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APU"/>
      <sheetName val="PRESUPUESTO"/>
      <sheetName val="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IMULACIÓNEDIFICIO.ok"/>
      <sheetName val="Hoja4"/>
      <sheetName val="SUB_APU3"/>
      <sheetName val="RESUMEN_PRESUPU_3"/>
      <sheetName val="SUB_APU1"/>
      <sheetName val="RESUMEN_PRESUPU_1"/>
      <sheetName val="SUB_APU2"/>
      <sheetName val="RESUMEN_PRESUPU_2"/>
      <sheetName val="SUB_APU4"/>
      <sheetName val="RESUMEN_PRESUPU_4"/>
      <sheetName val="Indicadores"/>
      <sheetName val="Propiedad"/>
      <sheetName val="Reparación"/>
      <sheetName val="AU"/>
      <sheetName val="Anexo 5-1 (2)"/>
      <sheetName val="Check List Reajustes FM- 101"/>
      <sheetName val="Check List Acta FM- 101"/>
      <sheetName val="FICHA FINANCIERA MFM"/>
      <sheetName val="ACTAS"/>
      <sheetName val="REAJUSTES"/>
      <sheetName val="DESPLEGABLE"/>
      <sheetName val="Solicitud de Servicios"/>
      <sheetName val="anexo2"/>
      <sheetName val="TARIFAS"/>
      <sheetName val="items"/>
      <sheetName val="REC-COD,"/>
      <sheetName val="SUB_APU5"/>
      <sheetName val="RESUMEN_PRESUPU_5"/>
      <sheetName val="SIMULACIÓNEDIFICIO_ok"/>
      <sheetName val="Anexo_5-1_(2)"/>
      <sheetName val="Check_List_Reajustes_FM-_101"/>
      <sheetName val="Check_List_Acta_FM-_101"/>
      <sheetName val="FICHA_FINANCIERA_MFM"/>
      <sheetName val="Solicitud_de_Servicios"/>
      <sheetName val="PARQUE MALIBU"/>
      <sheetName val="steel"/>
      <sheetName val="Anexo 5-1"/>
      <sheetName val="Anexo 5"/>
      <sheetName val="CHECK LIST INFORME"/>
      <sheetName val="CERT. BIENES-SERV"/>
      <sheetName val="CHECK LIST"/>
      <sheetName val="FICHA FINANCIERA"/>
      <sheetName val="CONTROL ACTAS"/>
      <sheetName val="Seguimiento (2)"/>
      <sheetName val="Hoja1"/>
      <sheetName val="Listas"/>
      <sheetName val="Materiales"/>
      <sheetName val="Anexo_5-1"/>
      <sheetName val="Anexo_5"/>
      <sheetName val="CHECK_LIST_INFORME"/>
      <sheetName val="CERT__BIENES-SERV"/>
      <sheetName val="CHECK_LIST"/>
      <sheetName val="FICHA_FINANCIERA"/>
      <sheetName val="CONTROL_ACTAS"/>
      <sheetName val="Seguimiento_(2)"/>
      <sheetName val="SUB_APU6"/>
      <sheetName val="RESUMEN_PRESUPU_6"/>
      <sheetName val="SIMULACIÓNEDIFICIO_ok1"/>
      <sheetName val="SUB_APU7"/>
      <sheetName val="RESUMEN_PRESUPU_7"/>
      <sheetName val="SIMULACIÓNEDIFICIO_ok2"/>
      <sheetName val="SUB_APU8"/>
      <sheetName val="RESUMEN_PRESUPU_8"/>
      <sheetName val="SIMULACIÓNEDIFICIO_ok3"/>
      <sheetName val="BASE DE DATOS"/>
      <sheetName val="MANO DE OBRA"/>
      <sheetName val="APU 1"/>
      <sheetName val="APU 2"/>
      <sheetName val="APU 3"/>
      <sheetName val="APU 4"/>
      <sheetName val="APU 5"/>
      <sheetName val="APU 6"/>
      <sheetName val="APU 7"/>
      <sheetName val="APU 8"/>
      <sheetName val="APU 9"/>
      <sheetName val="APU 10"/>
      <sheetName val="PLAN DE INVERSION ANTICIPO"/>
      <sheetName val="inv mensual"/>
      <sheetName val="borrador flujo inv"/>
      <sheetName val="social-ambiental"/>
    </sheetNames>
    <sheetDataSet>
      <sheetData sheetId="0">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1">
        <row r="1">
          <cell r="A1" t="str">
            <v>CODIGO</v>
          </cell>
        </row>
      </sheetData>
      <sheetData sheetId="2">
        <row r="1">
          <cell r="A1" t="str">
            <v>CODIGO</v>
          </cell>
        </row>
      </sheetData>
      <sheetData sheetId="3">
        <row r="1">
          <cell r="A1" t="str">
            <v>CODIGO</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refreshError="1"/>
      <sheetData sheetId="18" refreshError="1"/>
      <sheetData sheetId="19" refreshError="1"/>
      <sheetData sheetId="20">
        <row r="1">
          <cell r="A1" t="str">
            <v>CODIGO</v>
          </cell>
        </row>
      </sheetData>
      <sheetData sheetId="21">
        <row r="1">
          <cell r="A1" t="str">
            <v>CODIGO</v>
          </cell>
        </row>
      </sheetData>
      <sheetData sheetId="22">
        <row r="1">
          <cell r="A1" t="str">
            <v>CODIGO</v>
          </cell>
        </row>
      </sheetData>
      <sheetData sheetId="23">
        <row r="1">
          <cell r="A1" t="str">
            <v>CODIGO</v>
          </cell>
        </row>
      </sheetData>
      <sheetData sheetId="24">
        <row r="1">
          <cell r="A1" t="str">
            <v>CODIGO</v>
          </cell>
        </row>
      </sheetData>
      <sheetData sheetId="25"/>
      <sheetData sheetId="26">
        <row r="1">
          <cell r="A1" t="str">
            <v>CODIGO</v>
          </cell>
        </row>
      </sheetData>
      <sheetData sheetId="27">
        <row r="1">
          <cell r="A1" t="str">
            <v>CODIGO</v>
          </cell>
        </row>
      </sheetData>
      <sheetData sheetId="28" refreshError="1"/>
      <sheetData sheetId="29" refreshError="1"/>
      <sheetData sheetId="30" refreshError="1"/>
      <sheetData sheetId="31"/>
      <sheetData sheetId="32"/>
      <sheetData sheetId="33"/>
      <sheetData sheetId="34"/>
      <sheetData sheetId="35">
        <row r="1">
          <cell r="A1">
            <v>0</v>
          </cell>
        </row>
      </sheetData>
      <sheetData sheetId="36">
        <row r="1">
          <cell r="A1">
            <v>0</v>
          </cell>
        </row>
      </sheetData>
      <sheetData sheetId="37">
        <row r="1">
          <cell r="A1" t="str">
            <v>CODIGO</v>
          </cell>
        </row>
      </sheetData>
      <sheetData sheetId="38" refreshError="1"/>
      <sheetData sheetId="39" refreshError="1"/>
      <sheetData sheetId="40" refreshError="1"/>
      <sheetData sheetId="41" refreshError="1"/>
      <sheetData sheetId="42" refreshError="1"/>
      <sheetData sheetId="43" refreshError="1"/>
      <sheetData sheetId="44">
        <row r="1">
          <cell r="A1" t="str">
            <v>CODIGO</v>
          </cell>
        </row>
      </sheetData>
      <sheetData sheetId="45"/>
      <sheetData sheetId="46"/>
      <sheetData sheetId="47"/>
      <sheetData sheetId="48"/>
      <sheetData sheetId="49"/>
      <sheetData sheetId="50"/>
      <sheetData sheetId="51"/>
      <sheetData sheetId="52">
        <row r="2">
          <cell r="A2">
            <v>0</v>
          </cell>
        </row>
      </sheetData>
      <sheetData sheetId="53" refreshError="1"/>
      <sheetData sheetId="54">
        <row r="2">
          <cell r="A2">
            <v>0</v>
          </cell>
        </row>
      </sheetData>
      <sheetData sheetId="55">
        <row r="2">
          <cell r="A2">
            <v>0</v>
          </cell>
        </row>
      </sheetData>
      <sheetData sheetId="56"/>
      <sheetData sheetId="57"/>
      <sheetData sheetId="58"/>
      <sheetData sheetId="59"/>
      <sheetData sheetId="60">
        <row r="1">
          <cell r="A1">
            <v>0</v>
          </cell>
        </row>
      </sheetData>
      <sheetData sheetId="61"/>
      <sheetData sheetId="62"/>
      <sheetData sheetId="63" refreshError="1"/>
      <sheetData sheetId="64" refreshError="1"/>
      <sheetData sheetId="65"/>
      <sheetData sheetId="66"/>
      <sheetData sheetId="67"/>
      <sheetData sheetId="68"/>
      <sheetData sheetId="69"/>
      <sheetData sheetId="70"/>
      <sheetData sheetId="71">
        <row r="1">
          <cell r="A1">
            <v>0</v>
          </cell>
        </row>
      </sheetData>
      <sheetData sheetId="72"/>
      <sheetData sheetId="73">
        <row r="1">
          <cell r="A1" t="str">
            <v>CODIGO</v>
          </cell>
        </row>
      </sheetData>
      <sheetData sheetId="74"/>
      <sheetData sheetId="75"/>
      <sheetData sheetId="76">
        <row r="1">
          <cell r="A1" t="str">
            <v>CODIGO</v>
          </cell>
        </row>
      </sheetData>
      <sheetData sheetId="77"/>
      <sheetData sheetId="78"/>
      <sheetData sheetId="79">
        <row r="1">
          <cell r="A1" t="str">
            <v>CODIGO</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
          <cell r="A1">
            <v>0</v>
          </cell>
        </row>
      </sheetData>
      <sheetData sheetId="95"/>
      <sheetData sheetId="96"/>
      <sheetData sheetId="9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UNITARIOS_GENERALE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TRANSPORTE"/>
      <sheetName val="c2.5y2.6"/>
      <sheetName val="PRECIOS"/>
      <sheetName val="PREACTA 6"/>
      <sheetName val="TABLA 2008"/>
      <sheetName val="Proveedores y acreedores"/>
      <sheetName val="Listas"/>
      <sheetName val="PRESUPUESTO"/>
      <sheetName val="ESTADO VÍA-CRIT.TECNICO"/>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SUB APU"/>
      <sheetName val="CLASIFICACION"/>
      <sheetName val="c2_5y2_6"/>
      <sheetName val="c2_5y2_62"/>
      <sheetName val="c2_5y2_61"/>
      <sheetName val="c2_5y2_63"/>
      <sheetName val="c2_5y2_65"/>
      <sheetName val="c2_5y2_64"/>
      <sheetName val="c2_5y2_66"/>
      <sheetName val="c2_5y2_67"/>
      <sheetName val="c2_5y2_68"/>
      <sheetName val="c2_5y2_69"/>
      <sheetName val="PR_110"/>
      <sheetName val="PUNITARIOS_PARA_241201_2S10"/>
      <sheetName val="ESTADO_RED_TEC10"/>
      <sheetName val="PREACTA_1010"/>
      <sheetName val="PREACTA_910"/>
      <sheetName val="c2_5y2_610"/>
      <sheetName val="PR_113"/>
      <sheetName val="PUNITARIOS_PARA_241201_2S13"/>
      <sheetName val="ESTADO_RED_TEC13"/>
      <sheetName val="PREACTA_1013"/>
      <sheetName val="PREACTA_913"/>
      <sheetName val="c2_5y2_613"/>
      <sheetName val="PREACTA_62"/>
      <sheetName val="TABLA_20082"/>
      <sheetName val="PR_112"/>
      <sheetName val="PUNITARIOS_PARA_241201_2S12"/>
      <sheetName val="ESTADO_RED_TEC12"/>
      <sheetName val="PREACTA_1012"/>
      <sheetName val="PREACTA_912"/>
      <sheetName val="c2_5y2_612"/>
      <sheetName val="PREACTA_61"/>
      <sheetName val="TABLA_20081"/>
      <sheetName val="PR_111"/>
      <sheetName val="PUNITARIOS_PARA_241201_2S11"/>
      <sheetName val="ESTADO_RED_TEC11"/>
      <sheetName val="PREACTA_1011"/>
      <sheetName val="PREACTA_911"/>
      <sheetName val="c2_5y2_611"/>
      <sheetName val="PREACTA_6"/>
      <sheetName val="TABLA_2008"/>
      <sheetName val="5. ELECTRICO"/>
      <sheetName val="A.P.U"/>
      <sheetName val="Insum"/>
      <sheetName val="Excavación Mat. Común Estacione"/>
      <sheetName val="Demolición Pavimento"/>
      <sheetName val="Equipo"/>
      <sheetName val=" Liquidacion de Obra por Tramos"/>
      <sheetName val="PUNITARIOS%20PARA%20241201%202S"/>
      <sheetName val="RELACION MES"/>
      <sheetName val="GCB2000"/>
      <sheetName val="A. P. U."/>
      <sheetName val="FORMULA"/>
      <sheetName val="Presup_Cancha"/>
      <sheetName val="CRA.MODI"/>
      <sheetName val="K16+000 AL K18+500"/>
      <sheetName val="K23+200 AL K24+700"/>
      <sheetName val="k18+500 AL K23+050"/>
      <sheetName val="Presupuesto PUENTE"/>
      <sheetName val="VOLUMENES (4)"/>
      <sheetName val="VOLUMENES (4SA)"/>
      <sheetName val="LISTA DE PRECIOS"/>
      <sheetName val="062"/>
      <sheetName val="Listado"/>
      <sheetName val="TRAPMO"/>
      <sheetName val="UNITARIOS"/>
      <sheetName val="THE"/>
      <sheetName val="ATHE"/>
      <sheetName val="CODCONST"/>
      <sheetName val="Estado Resumen"/>
      <sheetName val="PREACTA Y CONTRATISTAS"/>
      <sheetName val="OCTUBRE"/>
      <sheetName val="REC-COD,"/>
      <sheetName val="2,2,6,1 Pilotes 0,30"/>
      <sheetName val="Lp"/>
      <sheetName val="FINANC"/>
      <sheetName val="TODAS"/>
      <sheetName val="PERSONAL"/>
      <sheetName val="Tarifa MT"/>
      <sheetName val="Bajadas"/>
      <sheetName val="Requisición1"/>
      <sheetName val="SALARIOS"/>
      <sheetName val="APU NO PREVISTO"/>
      <sheetName val="PPTA (3)"/>
      <sheetName val="PPTA (2)"/>
      <sheetName val="PPTA"/>
      <sheetName val="Cuadr."/>
      <sheetName val="PUNITARIOS PARA 241201 2S.xls"/>
      <sheetName val="OBRAS SES"/>
      <sheetName val="NARIÑO"/>
      <sheetName val="skj452"/>
      <sheetName val="ita878"/>
      <sheetName val="aea-944"/>
      <sheetName val="dub-823"/>
      <sheetName val="gpi 526"/>
      <sheetName val="xxj617"/>
      <sheetName val="sng_855"/>
      <sheetName val="vea 374"/>
      <sheetName val="hfb024"/>
      <sheetName val="paj825"/>
      <sheetName val="BALANCE"/>
      <sheetName val="ITEMS NO REVISTOS"/>
      <sheetName val="APU ELECTRICOS"/>
      <sheetName val="CONT_ADI"/>
      <sheetName val="BASE"/>
      <sheetName val="Summary"/>
      <sheetName val="7.1.8.1.1"/>
      <sheetName val="SUB_APU"/>
      <sheetName val="ESTADO_VÍA-CRIT_TECNICO"/>
      <sheetName val="CURVA"/>
      <sheetName val="A_P_U1"/>
      <sheetName val="A_P_U"/>
      <sheetName val="Hoja2"/>
      <sheetName val="Excavación_Mat__Común_Estacione"/>
      <sheetName val="Demolición_Pavimento"/>
      <sheetName val="RELACION_MES"/>
      <sheetName val="A__P__U_"/>
      <sheetName val="CRA_MODI"/>
      <sheetName val="K16+000_AL_K18+500"/>
      <sheetName val="K23+200_AL_K24+700"/>
      <sheetName val="k18+500_AL_K23+050"/>
      <sheetName val="Presupuesto_PUENTE"/>
      <sheetName val="VOLUMENES_(4)"/>
      <sheetName val="VOLUMENES_(4SA)"/>
      <sheetName val="inst"/>
      <sheetName val="PLAN DE INVERSION ANTICIPO"/>
      <sheetName val="inv mensual"/>
      <sheetName val="borrador flujo inv"/>
      <sheetName val="social-ambiental"/>
      <sheetName val="AU"/>
      <sheetName val="Excavación_Mat__Común_Estacion1"/>
      <sheetName val="Demolición_Pavimento1"/>
      <sheetName val="SUB_APU1"/>
      <sheetName val="ESTADO_VÍA-CRIT_TECNICO1"/>
      <sheetName val="RELACION_MES1"/>
      <sheetName val="A__P__U_1"/>
      <sheetName val="CRA_MODI1"/>
      <sheetName val="K16+000_AL_K18+5001"/>
      <sheetName val="K23+200_AL_K24+7001"/>
      <sheetName val="k18+500_AL_K23+0501"/>
      <sheetName val="Presupuesto_PUENTE1"/>
      <sheetName val="VOLUMENES_(4)1"/>
      <sheetName val="VOLUMENES_(4SA)1"/>
      <sheetName val="Excavación_Mat__Común_Estacion2"/>
      <sheetName val="Demolición_Pavimento2"/>
      <sheetName val="SUB_APU2"/>
      <sheetName val="RELACION_MES2"/>
      <sheetName val="ESTADO_VÍA-CRIT_TECNICO2"/>
      <sheetName val="A__P__U_2"/>
      <sheetName val="A_P_U2"/>
      <sheetName val="CRA_MODI2"/>
      <sheetName val="K16+000_AL_K18+5002"/>
      <sheetName val="K23+200_AL_K24+7002"/>
      <sheetName val="k18+500_AL_K23+0502"/>
      <sheetName val="Presupuesto_PUENTE2"/>
      <sheetName val="VOLUMENES_(4)2"/>
      <sheetName val="VOLUMENES_(4SA)2"/>
      <sheetName val="_Liquidacion_de_Obra_por_Tramos"/>
      <sheetName val="LISTA_DE_PRECIOS"/>
      <sheetName val="EW Summary"/>
      <sheetName val="TARIF2002"/>
      <sheetName val="TABLAS"/>
      <sheetName val="PUNITARIOS_PARA_241201_2S14"/>
      <sheetName val="PR_114"/>
      <sheetName val="ESTADO_RED_TEC14"/>
      <sheetName val="PREACTA_1014"/>
      <sheetName val="PREACTA_914"/>
      <sheetName val="PREACTA_64"/>
      <sheetName val="TABLA_20084"/>
      <sheetName val="Excavación_Mat__Común_Estacion4"/>
      <sheetName val="Demolición_Pavimento4"/>
      <sheetName val="SUB_APU4"/>
      <sheetName val="RELACION_MES4"/>
      <sheetName val="ESTADO_VÍA-CRIT_TECNICO4"/>
      <sheetName val="A__P__U_4"/>
      <sheetName val="A_P_U4"/>
      <sheetName val="CRA_MODI4"/>
      <sheetName val="K16+000_AL_K18+5004"/>
      <sheetName val="K23+200_AL_K24+7004"/>
      <sheetName val="k18+500_AL_K23+0504"/>
      <sheetName val="Presupuesto_PUENTE4"/>
      <sheetName val="VOLUMENES_(4)4"/>
      <sheetName val="VOLUMENES_(4SA)4"/>
      <sheetName val="_Liquidacion_de_Obra_por_Tramo2"/>
      <sheetName val="LISTA_DE_PRECIOS2"/>
      <sheetName val="PREACTA_63"/>
      <sheetName val="TABLA_20083"/>
      <sheetName val="Excavación_Mat__Común_Estacion3"/>
      <sheetName val="Demolición_Pavimento3"/>
      <sheetName val="SUB_APU3"/>
      <sheetName val="RELACION_MES3"/>
      <sheetName val="ESTADO_VÍA-CRIT_TECNICO3"/>
      <sheetName val="A__P__U_3"/>
      <sheetName val="A_P_U3"/>
      <sheetName val="CRA_MODI3"/>
      <sheetName val="K16+000_AL_K18+5003"/>
      <sheetName val="K23+200_AL_K24+7003"/>
      <sheetName val="k18+500_AL_K23+0503"/>
      <sheetName val="Presupuesto_PUENTE3"/>
      <sheetName val="VOLUMENES_(4)3"/>
      <sheetName val="VOLUMENES_(4SA)3"/>
      <sheetName val="_Liquidacion_de_Obra_por_Tramo1"/>
      <sheetName val="LISTA_DE_PRECIOS1"/>
      <sheetName val="PUNITARIOS_PARA_241201_2S15"/>
      <sheetName val="PR_115"/>
      <sheetName val="ESTADO_RED_TEC15"/>
      <sheetName val="PREACTA_1015"/>
      <sheetName val="PREACTA_915"/>
      <sheetName val="PREACTA_65"/>
      <sheetName val="TABLA_20085"/>
      <sheetName val="Excavación_Mat__Común_Estacion5"/>
      <sheetName val="Demolición_Pavimento5"/>
      <sheetName val="SUB_APU5"/>
      <sheetName val="RELACION_MES5"/>
      <sheetName val="ESTADO_VÍA-CRIT_TECNICO5"/>
      <sheetName val="A__P__U_5"/>
      <sheetName val="A_P_U5"/>
      <sheetName val="CRA_MODI5"/>
      <sheetName val="K16+000_AL_K18+5005"/>
      <sheetName val="K23+200_AL_K24+7005"/>
      <sheetName val="k18+500_AL_K23+0505"/>
      <sheetName val="Presupuesto_PUENTE5"/>
      <sheetName val="VOLUMENES_(4)5"/>
      <sheetName val="VOLUMENES_(4SA)5"/>
      <sheetName val="_Liquidacion_de_Obra_por_Tramo3"/>
      <sheetName val="LISTA_DE_PRECIOS3"/>
      <sheetName val="materiales"/>
      <sheetName val="otros"/>
      <sheetName val="mdo"/>
      <sheetName val="equip"/>
      <sheetName val="mat"/>
      <sheetName val="APU"/>
      <sheetName val="CIRCUITOS CODENSA"/>
      <sheetName val="costos oficina"/>
      <sheetName val="costos campamento"/>
      <sheetName val="días habiles 2015"/>
      <sheetName val="c2_5y2_614"/>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ow r="48">
          <cell r="E48">
            <v>0</v>
          </cell>
        </row>
      </sheetData>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ow r="48">
          <cell r="E48">
            <v>0</v>
          </cell>
        </row>
      </sheetData>
      <sheetData sheetId="179"/>
      <sheetData sheetId="180"/>
      <sheetData sheetId="181" refreshError="1"/>
      <sheetData sheetId="182" refreshError="1"/>
      <sheetData sheetId="183" refreshError="1"/>
      <sheetData sheetId="184" refreshError="1"/>
      <sheetData sheetId="185"/>
      <sheetData sheetId="186"/>
      <sheetData sheetId="187" refreshError="1"/>
      <sheetData sheetId="188"/>
      <sheetData sheetId="189"/>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Información_General"/>
      <sheetName val="2_Cimentación_Est_Met"/>
      <sheetName val="Apus_In_Elect"/>
      <sheetName val="Equipo_Trans_"/>
      <sheetName val="M_Obra"/>
      <sheetName val="Hoja1"/>
    </sheetNames>
    <sheetDataSet>
      <sheetData sheetId="0"/>
      <sheetData sheetId="1"/>
      <sheetData sheetId="2" refreshError="1">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Datos"/>
      <sheetName val="Presup"/>
      <sheetName val="Insum"/>
      <sheetName val="A000"/>
      <sheetName val="An-Unit"/>
      <sheetName val="U001"/>
      <sheetName val="U002"/>
      <sheetName val="U003"/>
      <sheetName val="U004"/>
      <sheetName val="U005"/>
      <sheetName val="U006"/>
      <sheetName val="U007"/>
      <sheetName val="U008"/>
      <sheetName val="U009"/>
      <sheetName val="PROGR."/>
      <sheetName val="desmonte"/>
      <sheetName val="PROGR_"/>
      <sheetName val="A. P. U."/>
      <sheetName val="ACTA DE MODIFICACION  (2)"/>
      <sheetName val="VrEqpBasica"/>
      <sheetName val="PROGR_1"/>
      <sheetName val="ModeloPresupuesto"/>
      <sheetName val="CRA.MODI"/>
      <sheetName val="Presup_Cancha"/>
      <sheetName val="1,01"/>
      <sheetName val="PROGR_2"/>
      <sheetName val="PROGR_3"/>
      <sheetName val="c2.5y2.6"/>
    </sheetNames>
    <sheetDataSet>
      <sheetData sheetId="0"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1">
        <row r="3">
          <cell r="A3" t="str">
            <v>COD</v>
          </cell>
        </row>
      </sheetData>
      <sheetData sheetId="2">
        <row r="3">
          <cell r="A3" t="str">
            <v>COD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ow r="6">
          <cell r="A6" t="str">
            <v>UNIDAD ADMINISTRATIVA ESPECIAL DE LA AERONAUTICA CIVIL</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ogram"/>
      <sheetName val="COSTOS"/>
      <sheetName val="EVA"/>
      <sheetName val="Lista_Eq"/>
      <sheetName val="Frentes"/>
      <sheetName val="Activ"/>
      <sheetName val="Act."/>
      <sheetName val="PUC"/>
      <sheetName val="Proveedores"/>
      <sheetName val="SRN-005"/>
      <sheetName val="PRESUPUESTO LICITACIÓN SRN 001"/>
      <sheetName val="Precios."/>
      <sheetName val="EQUIPOS"/>
      <sheetName val="M.O."/>
      <sheetName val="MATERIALES"/>
      <sheetName val="Listado"/>
      <sheetName val="Facturacion M&amp;E Marzo"/>
      <sheetName val="Disponibilidad"/>
      <sheetName val="Utilizacion"/>
      <sheetName val="DISTRITOS"/>
      <sheetName val="Anexo 1"/>
      <sheetName val="Anexo 2"/>
      <sheetName val="Anexo 3"/>
      <sheetName val="Anexo 4"/>
      <sheetName val="Lista"/>
      <sheetName val="Hoja6"/>
      <sheetName val="Lineas"/>
      <sheetName val="Act_"/>
      <sheetName val="PRESUPUESTO_LICITACIÓN_SRN_001"/>
      <sheetName val="Facturacion_M&amp;E_Marzo"/>
      <sheetName val="Anexo_1"/>
      <sheetName val="Anexo_2"/>
      <sheetName val="Anexo_3"/>
      <sheetName val="Anexo_4"/>
      <sheetName val="Resumen_Alternativas"/>
      <sheetName val="RESUMEN MES MARZO"/>
      <sheetName val="DATBAND"/>
      <sheetName val="56- MÉNSULA (1)"/>
      <sheetName val="56-CUNETAS T1 (1)"/>
      <sheetName val="56. CAJA K105+570 (2)"/>
      <sheetName val="56. CAJA K105+841 (2)"/>
      <sheetName val="41"/>
      <sheetName val="42"/>
      <sheetName val="Precios_"/>
      <sheetName val="Act_2"/>
      <sheetName val="PRESUPUESTO_LICITACIÓN_SRN_0012"/>
      <sheetName val="Facturacion_M&amp;E_Marzo2"/>
      <sheetName val="Anexo_12"/>
      <sheetName val="Anexo_22"/>
      <sheetName val="Anexo_32"/>
      <sheetName val="Anexo_42"/>
      <sheetName val="Precios_2"/>
      <sheetName val="M_O_"/>
      <sheetName val="RESUMEN_MES_MARZO"/>
      <sheetName val="Act_1"/>
      <sheetName val="PRESUPUESTO_LICITACIÓN_SRN_0011"/>
      <sheetName val="Facturacion_M&amp;E_Marzo1"/>
      <sheetName val="Anexo_11"/>
      <sheetName val="Anexo_21"/>
      <sheetName val="Anexo_31"/>
      <sheetName val="Anexo_41"/>
      <sheetName val="Precios_1"/>
      <sheetName val="Hoja3 (67)"/>
      <sheetName val="Hoja3 (66)"/>
      <sheetName val="Hoja3 (65)"/>
      <sheetName val="Hoja3 (64)"/>
      <sheetName val="CORREO2"/>
      <sheetName val="Hoja3 (63)"/>
      <sheetName val="Hoja3 (62)"/>
      <sheetName val="CORREO1"/>
      <sheetName val="Hoja3 (61)"/>
      <sheetName val="Hoja3 (60)"/>
      <sheetName val="Hoja3 (59)"/>
      <sheetName val="Hoja3 (58)"/>
      <sheetName val="Hoja3 (57)"/>
      <sheetName val="Hoja3 (56)"/>
      <sheetName val="Hoja3 (55)"/>
      <sheetName val="Hoja3 (53)"/>
      <sheetName val="Hoja3 (54)"/>
      <sheetName val="Hoja3 (52)"/>
      <sheetName val="Hoja3 (51)"/>
      <sheetName val="Hoja3 (50)"/>
      <sheetName val="Hoja3 (49)"/>
      <sheetName val="Hoja3 (48)"/>
      <sheetName val="Hoja3 (47)"/>
      <sheetName val="Hoja3 (46)"/>
      <sheetName val="Hoja3 (45)"/>
      <sheetName val="Hoja3 (44)"/>
      <sheetName val="Hoja3 (43)"/>
      <sheetName val="Hoja3 (11)"/>
      <sheetName val="Hoja3 (42)"/>
      <sheetName val="Hoja3 (41)"/>
      <sheetName val="Hoja3 (40)"/>
      <sheetName val="Hoja3 (39)"/>
      <sheetName val="Hoja3 (38)"/>
      <sheetName val="Hoja3 (37)"/>
      <sheetName val="Hoja3 (36)"/>
      <sheetName val="Hoja3 (34)"/>
      <sheetName val="Hoja3 (33)"/>
      <sheetName val="Hoja3 (32)"/>
      <sheetName val="Hoja3 (31)"/>
      <sheetName val="Hoja3 (30)"/>
      <sheetName val="Hoja3 (29)"/>
      <sheetName val="Hoja3 (27)"/>
      <sheetName val="Hoja3 (26)"/>
      <sheetName val="Hoja3 (25)"/>
      <sheetName val="Hoja3 (24)"/>
      <sheetName val="Hoja3 (23)"/>
      <sheetName val="Hoja3 (22)"/>
      <sheetName val="Hoja3 (21)"/>
      <sheetName val="Hoja3 (20)"/>
      <sheetName val="Hoja1  (2)"/>
      <sheetName val="Hoja1 "/>
      <sheetName val="Hoja2"/>
      <sheetName val="Hoja3"/>
      <sheetName val="Hoja3 (14)"/>
      <sheetName val="Hoja3 (2)"/>
      <sheetName val="Hoja3 (3)"/>
      <sheetName val="Hoja3 (4)"/>
      <sheetName val="Hoja3 (5)"/>
      <sheetName val="Hoja3 (6)"/>
      <sheetName val="Hoja3 (7)"/>
      <sheetName val="Hoja3 (8)"/>
      <sheetName val="Hoja3 (9)"/>
      <sheetName val="Hoja3 (10)"/>
      <sheetName val="Hoja3 (12)"/>
      <sheetName val="Hoja3 (13)"/>
      <sheetName val="Hoja3 (15)"/>
      <sheetName val="Hoja3 (16)"/>
      <sheetName val="Hoja3 (17)"/>
      <sheetName val="Hoja3 (18)"/>
      <sheetName val="Hoja3 (19)"/>
      <sheetName val="Hoja3 (28)"/>
      <sheetName val="Hoja3 (35)"/>
      <sheetName val="LIST"/>
      <sheetName val="Peaje"/>
      <sheetName val="formato"/>
      <sheetName val="CALCULO DE CAMISAS"/>
      <sheetName val="Dosificaciones y lista"/>
      <sheetName val="Listas"/>
      <sheetName val="PA"/>
      <sheetName val="Mensual"/>
      <sheetName val="Act_3"/>
      <sheetName val="PRESUPUESTO_LICITACIÓN_SRN_0013"/>
      <sheetName val="Facturacion_M&amp;E_Marzo3"/>
      <sheetName val="Anexo_13"/>
      <sheetName val="Anexo_23"/>
      <sheetName val="Anexo_33"/>
      <sheetName val="Anexo_43"/>
      <sheetName val="Precios_3"/>
      <sheetName val="M_O_1"/>
      <sheetName val="RESUMEN_MES_MARZO1"/>
      <sheetName val="G_TAL_MEN_UF7_F3"/>
      <sheetName val="N_TAL_MEN_UF7_F3"/>
      <sheetName val="RESUMEN"/>
      <sheetName val="PU1CD"/>
      <sheetName val="PU1CI"/>
      <sheetName val="PU2CD"/>
      <sheetName val="PU2CI"/>
      <sheetName val="datos entrada"/>
      <sheetName val="PU3CD"/>
      <sheetName val="PU3CI"/>
      <sheetName val="PU4CD"/>
      <sheetName val="PU4CI"/>
      <sheetName val="PU6CD"/>
      <sheetName val="PU6CI"/>
      <sheetName val="PU7CD"/>
      <sheetName val="PU7CI"/>
      <sheetName val="PU8"/>
      <sheetName val="PU8A CD"/>
      <sheetName val="PU9 CD"/>
      <sheetName val="PU9 CI"/>
      <sheetName val="PU10CD"/>
      <sheetName val="PU10CI"/>
      <sheetName val="PU10ACD"/>
      <sheetName val="PU10ACI"/>
      <sheetName val="PU11A CD"/>
      <sheetName val="PU11CD"/>
      <sheetName val="PU11CI"/>
      <sheetName val="PU12CD"/>
      <sheetName val="PU12CI"/>
      <sheetName val="PU13CD"/>
      <sheetName val="PU13CI"/>
      <sheetName val="PU14"/>
      <sheetName val="PU14A CD"/>
      <sheetName val="PU14A CI"/>
      <sheetName val="PU15CI"/>
      <sheetName val="PU15CD"/>
      <sheetName val="PU16CD "/>
      <sheetName val="PU16CI "/>
      <sheetName val="PU17CI"/>
      <sheetName val="PU17CD"/>
      <sheetName val="PU18CI"/>
      <sheetName val="PU18CD"/>
      <sheetName val="PU19CI"/>
      <sheetName val="PU19CD"/>
      <sheetName val="PU19 A"/>
      <sheetName val="PU21 A CD"/>
      <sheetName val="PU22 CD"/>
      <sheetName val="PU22 CI"/>
      <sheetName val="PU23 CD "/>
      <sheetName val="PU23 CI"/>
      <sheetName val="PU24"/>
      <sheetName val="PU25CD"/>
      <sheetName val="PU25CI"/>
      <sheetName val="PU8ACI_CD"/>
      <sheetName val="PU9CI_CD"/>
      <sheetName val="PU13CI_CD"/>
      <sheetName val="PU14ACI_CD"/>
      <sheetName val="PU19CI_CD"/>
      <sheetName val="PU19A"/>
      <sheetName val="PU20CI_CD"/>
      <sheetName val="PU21"/>
      <sheetName val="PU21ACI_CD"/>
      <sheetName val="PU22CI_CD"/>
      <sheetName val="0.Bases"/>
      <sheetName val="IPC"/>
      <sheetName val="Espf"/>
      <sheetName val="CTAS-CECOS"/>
      <sheetName val="Esquema CECOS "/>
      <sheetName val="Ppto"/>
      <sheetName val="BD-Costo"/>
      <sheetName val="BDJuridicoPpto2020"/>
      <sheetName val="Jurídico"/>
      <sheetName val="BDPredialPpto2020"/>
      <sheetName val="Predial"/>
      <sheetName val="BDCalidadPpto2020"/>
      <sheetName val="Calidad"/>
      <sheetName val="BDSocialPpto2020"/>
      <sheetName val="Social"/>
      <sheetName val="BD-SST-Ppto2020"/>
      <sheetName val="SST"/>
      <sheetName val="BD-PMT-Ppto2020"/>
      <sheetName val="PMT"/>
      <sheetName val="BDAmbientalPpto2020"/>
      <sheetName val="Ambiental"/>
      <sheetName val="BDDirecciónPpto2020"/>
      <sheetName val="Dirección"/>
      <sheetName val="BDAdministraciónPpto2020"/>
      <sheetName val="Administración"/>
      <sheetName val="BDRedes2020"/>
      <sheetName val="Redes"/>
      <sheetName val="Consolidado"/>
      <sheetName val="Seg."/>
      <sheetName val="Consolidado_F"/>
      <sheetName val="PONTONES"/>
      <sheetName val="VOLADIZOS Y VIGAS"/>
      <sheetName val="SOPORTE PONTONES"/>
      <sheetName val="VIA VEREDAL ACTA TOCCI"/>
      <sheetName val="POR ADMINISTRACION"/>
      <sheetName val="ACTIVIDAD DE DESMONTE"/>
      <sheetName val="DISTANCIA LAGOS-RIOGRANDE"/>
      <sheetName val="DISTANCIA MINCIVIL"/>
      <sheetName val="TRASLADO DE CERCHAS METALICAS"/>
      <sheetName val="EXC-32-70"/>
      <sheetName val="ENR-32-70 "/>
      <sheetName val="SUB-BSE-32-70 "/>
      <sheetName val="EXC-115-160"/>
      <sheetName val="ENR-115-160"/>
      <sheetName val="SB-BASE-115-160"/>
      <sheetName val="EXC-185-215"/>
      <sheetName val="ENR-185-215"/>
      <sheetName val="SUB-BASE-185-215 "/>
      <sheetName val="RESUMEN_MES_MARZO2"/>
      <sheetName val="Act_10"/>
      <sheetName val="PRESUPUESTO_LICITACIÓN_SRN_0010"/>
      <sheetName val="Facturacion_M&amp;E_Marzo10"/>
      <sheetName val="Anexo_110"/>
      <sheetName val="Anexo_210"/>
      <sheetName val="Anexo_310"/>
      <sheetName val="Anexo_410"/>
      <sheetName val="M_O_5"/>
      <sheetName val="RESUMEN_MES_MARZO10"/>
      <sheetName val="Precios_5"/>
      <sheetName val="56-_MÉNSULA_(1)5"/>
      <sheetName val="56-CUNETAS_T1_(1)5"/>
      <sheetName val="56__CAJA_K105+570_(2)5"/>
      <sheetName val="56__CAJA_K105+841_(2)5"/>
      <sheetName val="datos_entrada1"/>
      <sheetName val="PU8A_CD1"/>
      <sheetName val="PU9_CD1"/>
      <sheetName val="PU9_CI1"/>
      <sheetName val="PU11A_CD1"/>
      <sheetName val="PU14A_CD1"/>
      <sheetName val="PU14A_CI1"/>
      <sheetName val="PU16CD_1"/>
      <sheetName val="PU16CI_1"/>
      <sheetName val="PU19_A1"/>
      <sheetName val="PU21_A_CD1"/>
      <sheetName val="PU22_CD1"/>
      <sheetName val="PU22_CI1"/>
      <sheetName val="PU23_CD_1"/>
      <sheetName val="PU23_CI1"/>
      <sheetName val="0_Bases1"/>
      <sheetName val="Esquema_CECOS_1"/>
      <sheetName val="Seg_1"/>
      <sheetName val="VOLADIZOS_Y_VIGAS1"/>
      <sheetName val="SOPORTE_PONTONES1"/>
      <sheetName val="CALCULO_DE_CAMISAS1"/>
      <sheetName val="Dosificaciones_y_lista1"/>
      <sheetName val="56-_MÉNSULA_(1)"/>
      <sheetName val="56-CUNETAS_T1_(1)"/>
      <sheetName val="56__CAJA_K105+570_(2)"/>
      <sheetName val="56__CAJA_K105+841_(2)"/>
      <sheetName val="datos_entrada"/>
      <sheetName val="PU8A_CD"/>
      <sheetName val="PU9_CD"/>
      <sheetName val="PU9_CI"/>
      <sheetName val="PU11A_CD"/>
      <sheetName val="PU14A_CD"/>
      <sheetName val="PU14A_CI"/>
      <sheetName val="PU16CD_"/>
      <sheetName val="PU16CI_"/>
      <sheetName val="PU19_A"/>
      <sheetName val="PU21_A_CD"/>
      <sheetName val="PU22_CD"/>
      <sheetName val="PU22_CI"/>
      <sheetName val="PU23_CD_"/>
      <sheetName val="PU23_CI"/>
      <sheetName val="0_Bases"/>
      <sheetName val="Esquema_CECOS_"/>
      <sheetName val="Seg_"/>
      <sheetName val="VOLADIZOS_Y_VIGAS"/>
      <sheetName val="SOPORTE_PONTONES"/>
      <sheetName val="CALCULO_DE_CAMISAS"/>
      <sheetName val="Dosificaciones_y_lista"/>
      <sheetName val="RESUMEN_MES_MARZO3"/>
      <sheetName val="Act_4"/>
      <sheetName val="PRESUPUESTO_LICITACIÓN_SRN_0014"/>
      <sheetName val="Facturacion_M&amp;E_Marzo4"/>
      <sheetName val="RESUMEN_MES_MARZO4"/>
      <sheetName val="Anexo_14"/>
      <sheetName val="Anexo_24"/>
      <sheetName val="Anexo_34"/>
      <sheetName val="Anexo_44"/>
      <sheetName val="Act_5"/>
      <sheetName val="PRESUPUESTO_LICITACIÓN_SRN_0015"/>
      <sheetName val="Facturacion_M&amp;E_Marzo5"/>
      <sheetName val="RESUMEN_MES_MARZO5"/>
      <sheetName val="Anexo_15"/>
      <sheetName val="Anexo_25"/>
      <sheetName val="Anexo_35"/>
      <sheetName val="Anexo_45"/>
      <sheetName val="Act_6"/>
      <sheetName val="PRESUPUESTO_LICITACIÓN_SRN_0016"/>
      <sheetName val="Facturacion_M&amp;E_Marzo6"/>
      <sheetName val="RESUMEN_MES_MARZO6"/>
      <sheetName val="Anexo_16"/>
      <sheetName val="Anexo_26"/>
      <sheetName val="Anexo_36"/>
      <sheetName val="Anexo_46"/>
      <sheetName val="56-_MÉNSULA_(1)1"/>
      <sheetName val="56-CUNETAS_T1_(1)1"/>
      <sheetName val="56__CAJA_K105+570_(2)1"/>
      <sheetName val="56__CAJA_K105+841_(2)1"/>
      <sheetName val="Act_8"/>
      <sheetName val="PRESUPUESTO_LICITACIÓN_SRN_0018"/>
      <sheetName val="Facturacion_M&amp;E_Marzo8"/>
      <sheetName val="RESUMEN_MES_MARZO8"/>
      <sheetName val="Anexo_18"/>
      <sheetName val="Anexo_28"/>
      <sheetName val="Anexo_38"/>
      <sheetName val="Anexo_48"/>
      <sheetName val="M_O_3"/>
      <sheetName val="56-_MÉNSULA_(1)3"/>
      <sheetName val="56-CUNETAS_T1_(1)3"/>
      <sheetName val="56__CAJA_K105+570_(2)3"/>
      <sheetName val="56__CAJA_K105+841_(2)3"/>
      <sheetName val="Act_7"/>
      <sheetName val="PRESUPUESTO_LICITACIÓN_SRN_0017"/>
      <sheetName val="Facturacion_M&amp;E_Marzo7"/>
      <sheetName val="RESUMEN_MES_MARZO7"/>
      <sheetName val="Anexo_17"/>
      <sheetName val="Anexo_27"/>
      <sheetName val="Anexo_37"/>
      <sheetName val="Anexo_47"/>
      <sheetName val="M_O_2"/>
      <sheetName val="56-_MÉNSULA_(1)2"/>
      <sheetName val="56-CUNETAS_T1_(1)2"/>
      <sheetName val="56__CAJA_K105+570_(2)2"/>
      <sheetName val="56__CAJA_K105+841_(2)2"/>
      <sheetName val="Act_9"/>
      <sheetName val="PRESUPUESTO_LICITACIÓN_SRN_0019"/>
      <sheetName val="Facturacion_M&amp;E_Marzo9"/>
      <sheetName val="RESUMEN_MES_MARZO9"/>
      <sheetName val="Anexo_19"/>
      <sheetName val="Anexo_29"/>
      <sheetName val="Anexo_39"/>
      <sheetName val="Anexo_49"/>
      <sheetName val="M_O_4"/>
      <sheetName val="Precios_4"/>
      <sheetName val="56-_MÉNSULA_(1)4"/>
      <sheetName val="56-CUNETAS_T1_(1)4"/>
      <sheetName val="56__CAJA_K105+570_(2)4"/>
      <sheetName val="56__CAJA_K105+841_(2)4"/>
      <sheetName val="TRAZABILIDAD"/>
      <sheetName val="ENTRADAS"/>
      <sheetName val="INFORME SEMANAL"/>
      <sheetName val="SALIDAS"/>
      <sheetName val="SEGUIMIENTO"/>
      <sheetName val="DISEÑO 20-04-19"/>
      <sheetName val="PROGRAMACIÓN"/>
      <sheetName val="DISEÑOS"/>
      <sheetName val="CALCULOS DE SILO"/>
      <sheetName val="GRANEL PE"/>
      <sheetName val="Hoja1"/>
      <sheetName val="STOCK ABRIL"/>
      <sheetName val="Consumos (LS)"/>
      <sheetName val="Elementos"/>
      <sheetName val="diseñosx div.conc"/>
      <sheetName val="pref"/>
      <sheetName val="pe 2019"/>
      <sheetName val="TRAZB.CTO (TE-may-19)"/>
      <sheetName val="ps-2019"/>
      <sheetName val="diseños.TS"/>
      <sheetName val="Hoja8"/>
      <sheetName val="TRAZ. CTO (TS may-19)"/>
      <sheetName val="TRAZAB. CTO (T.E a abr-19)"/>
      <sheetName val="TRAZAB. CTO (T.S a abril-19)"/>
      <sheetName val="Hoja7"/>
      <sheetName val="T.E-2018"/>
      <sheetName val="T.S-2018"/>
      <sheetName val="RESUMEN "/>
      <sheetName val="Hoja5"/>
      <sheetName val="RECIBO DE SALIDA ALMACEN"/>
      <sheetName val="EL TIEMPO DEL CARGUE"/>
      <sheetName val="MATERIALES CONCRETO"/>
      <sheetName val="Hoja4"/>
      <sheetName val="cc- dia"/>
      <sheetName val="mezcla asf-Datos"/>
      <sheetName val="CONSILIACION CONCRETO"/>
      <sheetName val="Entrada mat"/>
      <sheetName val="PEAJES"/>
      <sheetName val="Materiales contaminado despacha"/>
      <sheetName val="TIEMPO DE LA MIXER MECO"/>
      <sheetName val="FORMALETA METALICAS"/>
      <sheetName val="AGRAGADO 3-4 mix-entrad (2)"/>
      <sheetName val="graf (3-4)"/>
      <sheetName val="AGRAGADO 1-2 mix-entrad"/>
      <sheetName val="graf (1-2)"/>
      <sheetName val="Agregado-ind-Entrad"/>
      <sheetName val="TD"/>
      <sheetName val="Detalle X gasto"/>
      <sheetName val="detalle X gcia"/>
      <sheetName val="EJEC. ENE-AGO"/>
      <sheetName val="TOTAL 2020 X GASTO"/>
      <sheetName val="P&amp;G 2020"/>
      <sheetName val="TOTAL 2020"/>
      <sheetName val="DET GASTOS VIAJE"/>
      <sheetName val="COSTOS VEH"/>
      <sheetName val="ALQ. VEHÍCULO HOY"/>
      <sheetName val="DEP 2019"/>
      <sheetName val="DEP 2020"/>
      <sheetName val="AMORT 2020"/>
      <sheetName val="P&amp;G X GERENCIAS"/>
      <sheetName val="CONTRACTUAL"/>
      <sheetName val="SGI"/>
      <sheetName val="FINANCIERA"/>
      <sheetName val="GENERAL"/>
      <sheetName val="JURÍDICA"/>
      <sheetName val="O&amp;M"/>
      <sheetName val="TÉCNICA"/>
      <sheetName val="OF. CUMPLIM"/>
      <sheetName val="PÓLIZAS"/>
      <sheetName val="FINANCIACIÓN"/>
      <sheetName val="IMPUESTOS"/>
      <sheetName val="AMORT 2019"/>
      <sheetName val="Ingresos"/>
      <sheetName val="EQALT"/>
      <sheetName val="ac2-ag96"/>
      <sheetName val="SOPORTE ALC PLUVIAL"/>
      <sheetName val="DATOS"/>
      <sheetName val="SOPORTE "/>
      <sheetName val="Quadro-Orç. Resumo"/>
      <sheetName val="ESTRUCTURA"/>
      <sheetName val="ARQUITECTONICO PEAJE"/>
      <sheetName val="HE"/>
      <sheetName val="Localizaciones"/>
      <sheetName val="Res-Accide-10"/>
      <sheetName val="AiuBPMarco98"/>
      <sheetName val="CONT_ADI"/>
      <sheetName val="Insumos"/>
      <sheetName val="INST"/>
      <sheetName val="ITEMS"/>
      <sheetName val="Act_11"/>
      <sheetName val="PRESUPUESTO_LICITACIÓN_SRN_0020"/>
      <sheetName val="Facturacion_M&amp;E_Marzo11"/>
      <sheetName val="Anexo_111"/>
      <sheetName val="Anexo_211"/>
      <sheetName val="Anexo_311"/>
      <sheetName val="Anexo_411"/>
      <sheetName val="Precios_6"/>
      <sheetName val="M_O_6"/>
      <sheetName val="RESUMEN_MES_MARZO11"/>
      <sheetName val="56-_MÉNSULA_(1)6"/>
      <sheetName val="56-CUNETAS_T1_(1)6"/>
      <sheetName val="56__CAJA_K105+570_(2)6"/>
      <sheetName val="56__CAJA_K105+841_(2)6"/>
      <sheetName val="Hoja3_(67)"/>
      <sheetName val="Hoja3_(66)"/>
      <sheetName val="Hoja3_(65)"/>
      <sheetName val="Hoja3_(64)"/>
      <sheetName val="Hoja3_(63)"/>
      <sheetName val="Hoja3_(62)"/>
      <sheetName val="Hoja3_(61)"/>
      <sheetName val="Hoja3_(60)"/>
      <sheetName val="Hoja3_(59)"/>
      <sheetName val="Hoja3_(58)"/>
      <sheetName val="Hoja3_(57)"/>
      <sheetName val="Hoja3_(56)"/>
      <sheetName val="Hoja3_(55)"/>
      <sheetName val="Hoja3_(53)"/>
      <sheetName val="Hoja3_(54)"/>
      <sheetName val="Hoja3_(52)"/>
      <sheetName val="Hoja3_(51)"/>
      <sheetName val="Hoja3_(50)"/>
      <sheetName val="Hoja3_(49)"/>
      <sheetName val="Hoja3_(48)"/>
      <sheetName val="Hoja3_(47)"/>
      <sheetName val="Hoja3_(46)"/>
      <sheetName val="Hoja3_(45)"/>
      <sheetName val="Hoja3_(44)"/>
      <sheetName val="Hoja3_(43)"/>
      <sheetName val="Hoja3_(11)"/>
      <sheetName val="Hoja3_(42)"/>
      <sheetName val="Hoja3_(41)"/>
      <sheetName val="Hoja3_(40)"/>
      <sheetName val="Hoja3_(39)"/>
      <sheetName val="Hoja3_(38)"/>
      <sheetName val="Hoja3_(37)"/>
      <sheetName val="Hoja3_(36)"/>
      <sheetName val="Hoja3_(34)"/>
      <sheetName val="Hoja3_(33)"/>
      <sheetName val="Hoja3_(32)"/>
      <sheetName val="Hoja3_(31)"/>
      <sheetName val="Hoja3_(30)"/>
      <sheetName val="Hoja3_(29)"/>
      <sheetName val="Hoja3_(27)"/>
      <sheetName val="Hoja3_(26)"/>
      <sheetName val="Hoja3_(25)"/>
      <sheetName val="Hoja3_(24)"/>
      <sheetName val="Hoja3_(23)"/>
      <sheetName val="Hoja3_(22)"/>
      <sheetName val="Hoja3_(21)"/>
      <sheetName val="Hoja3_(20)"/>
      <sheetName val="Hoja1__(2)"/>
      <sheetName val="Hoja1_"/>
      <sheetName val="Hoja3_(14)"/>
      <sheetName val="Hoja3_(2)"/>
      <sheetName val="Hoja3_(3)"/>
      <sheetName val="Hoja3_(4)"/>
      <sheetName val="Hoja3_(5)"/>
      <sheetName val="Hoja3_(6)"/>
      <sheetName val="Hoja3_(7)"/>
      <sheetName val="Hoja3_(8)"/>
      <sheetName val="Hoja3_(9)"/>
      <sheetName val="Hoja3_(10)"/>
      <sheetName val="Hoja3_(12)"/>
      <sheetName val="Hoja3_(13)"/>
      <sheetName val="Hoja3_(15)"/>
      <sheetName val="Hoja3_(16)"/>
      <sheetName val="Hoja3_(17)"/>
      <sheetName val="Hoja3_(18)"/>
      <sheetName val="Hoja3_(19)"/>
      <sheetName val="Hoja3_(28)"/>
      <sheetName val="Hoja3_(35)"/>
      <sheetName val="CALCULO_DE_CAMISAS2"/>
      <sheetName val="Dosificaciones_y_lista2"/>
      <sheetName val="INFORME_SEMANAL"/>
      <sheetName val="DISEÑO_20-04-19"/>
      <sheetName val="CALCULOS_DE_SILO"/>
      <sheetName val="GRANEL_PE"/>
      <sheetName val="STOCK_ABRIL"/>
      <sheetName val="Consumos_(LS)"/>
      <sheetName val="diseñosx_div_conc"/>
      <sheetName val="pe_2019"/>
      <sheetName val="TRAZB_CTO_(TE-may-19)"/>
      <sheetName val="diseños_TS"/>
      <sheetName val="TRAZ__CTO_(TS_may-19)"/>
      <sheetName val="TRAZAB__CTO_(T_E_a_abr-19)"/>
      <sheetName val="TRAZAB__CTO_(T_S_a_abril-19)"/>
      <sheetName val="T_E-2018"/>
      <sheetName val="T_S-2018"/>
      <sheetName val="RESUMEN_"/>
      <sheetName val="RECIBO_DE_SALIDA_ALMACEN"/>
      <sheetName val="EL_TIEMPO_DEL_CARGUE"/>
      <sheetName val="MATERIALES_CONCRETO"/>
      <sheetName val="cc-_dia"/>
      <sheetName val="mezcla_asf-Datos"/>
      <sheetName val="CONSILIACION_CONCRETO"/>
      <sheetName val="Entrada_mat"/>
      <sheetName val="Materiales_contaminado_despacha"/>
      <sheetName val="TIEMPO_DE_LA_MIXER_MECO"/>
      <sheetName val="FORMALETA_METALICAS"/>
      <sheetName val="AGRAGADO_3-4_mix-entrad_(2)"/>
      <sheetName val="graf_(3-4)"/>
      <sheetName val="AGRAGADO_1-2_mix-entrad"/>
      <sheetName val="graf_(1-2)"/>
      <sheetName val="datos_entrada2"/>
      <sheetName val="PU8A_CD2"/>
      <sheetName val="PU9_CD2"/>
      <sheetName val="PU9_CI2"/>
      <sheetName val="PU11A_CD2"/>
      <sheetName val="PU14A_CD2"/>
      <sheetName val="PU14A_CI2"/>
      <sheetName val="PU16CD_2"/>
      <sheetName val="PU16CI_2"/>
      <sheetName val="PU19_A2"/>
      <sheetName val="PU21_A_CD2"/>
      <sheetName val="PU22_CD2"/>
      <sheetName val="PU22_CI2"/>
      <sheetName val="PU23_CD_2"/>
      <sheetName val="PU23_CI2"/>
      <sheetName val="0_Bases2"/>
      <sheetName val="Esquema_CECOS_2"/>
      <sheetName val="Seg_2"/>
      <sheetName val="VOLADIZOS_Y_VIGAS2"/>
      <sheetName val="SOPORTE_PONTONES2"/>
      <sheetName val="VIA_VEREDAL_ACTA_TOCCI"/>
      <sheetName val="POR_ADMINISTRACION"/>
      <sheetName val="ACTIVIDAD_DE_DESMONTE"/>
      <sheetName val="DISTANCIA_LAGOS-RIOGRANDE"/>
      <sheetName val="DISTANCIA_MINCIVIL"/>
      <sheetName val="TRASLADO_DE_CERCHAS_METALICAS"/>
      <sheetName val="ENR-32-70_"/>
      <sheetName val="SUB-BSE-32-70_"/>
      <sheetName val="SUB-BASE-185-215_"/>
      <sheetName val="Detalle_X_gasto"/>
      <sheetName val="detalle_X_gcia"/>
      <sheetName val="EJEC__ENE-AGO"/>
      <sheetName val="TOTAL_2020_X_GASTO"/>
      <sheetName val="P&amp;G_2020"/>
      <sheetName val="TOTAL_2020"/>
      <sheetName val="DET_GASTOS_VIAJE"/>
      <sheetName val="COSTOS_VEH"/>
      <sheetName val="ALQ__VEHÍCULO_HOY"/>
      <sheetName val="DEP_2019"/>
      <sheetName val="DEP_2020"/>
      <sheetName val="AMORT_2020"/>
      <sheetName val="P&amp;G_X_GERENCIAS"/>
      <sheetName val="OF__CUMPLIM"/>
      <sheetName val="AMORT_2019"/>
      <sheetName val="Datos Graficas"/>
      <sheetName val="Resultados"/>
      <sheetName val="A.P.U."/>
      <sheetName val="CONS"/>
      <sheetName val="31"/>
      <sheetName val="DAT NUC"/>
      <sheetName val="Nucleos"/>
      <sheetName val="Proc0009m"/>
      <sheetName val="Proc 0009h"/>
      <sheetName val="Planilla"/>
      <sheetName val="PRESUPUESTO"/>
      <sheetName val="SABANA"/>
      <sheetName val="1.01"/>
      <sheetName val="1.1"/>
      <sheetName val="2.1"/>
      <sheetName val="2.02"/>
      <sheetName val="2.4"/>
      <sheetName val="2.5"/>
      <sheetName val="NP 2.04"/>
      <sheetName val="3.01"/>
      <sheetName val="3,3"/>
      <sheetName val="3.03"/>
      <sheetName val="NP 3.04"/>
      <sheetName val="4.01"/>
      <sheetName val="4.02"/>
      <sheetName val="5.01"/>
      <sheetName val="5.02"/>
      <sheetName val="5.03"/>
      <sheetName val="5.04"/>
      <sheetName val="5.05"/>
      <sheetName val="5,06"/>
      <sheetName val="5,07"/>
      <sheetName val="5.08"/>
      <sheetName val="5.09"/>
      <sheetName val="5.10"/>
      <sheetName val="NP 5.11"/>
      <sheetName val="NP 5.12"/>
      <sheetName val="NP 5.13"/>
      <sheetName val="NP 5.14"/>
      <sheetName val="NP 5,15"/>
      <sheetName val="NP 5.16"/>
      <sheetName val="NP 5.17"/>
      <sheetName val="NP 5.18"/>
      <sheetName val="NP 5.19"/>
      <sheetName val="NP 5.20"/>
      <sheetName val="NP 5.21"/>
      <sheetName val="6.01"/>
      <sheetName val="6.02"/>
      <sheetName val="6.03"/>
      <sheetName val="6.04"/>
      <sheetName val="6.05"/>
      <sheetName val="6.06"/>
      <sheetName val="6.07"/>
      <sheetName val="6.08"/>
      <sheetName val="NP 1.03"/>
      <sheetName val="NP 4.03"/>
      <sheetName val="1.02"/>
      <sheetName val="2.01"/>
      <sheetName val="2.03"/>
      <sheetName val="3.02"/>
      <sheetName val="sap"/>
      <sheetName val="M.O"/>
      <sheetName val="MC SF GAVIONES"/>
      <sheetName val="EMPRESA"/>
      <sheetName val="g.g"/>
      <sheetName val="A_P_U_"/>
      <sheetName val="DAT_NUC"/>
      <sheetName val="Proc_0009h"/>
      <sheetName val="Datos_Graficas"/>
      <sheetName val="SOPORTE_ALC_PLUVIAL"/>
      <sheetName val="Quadro-Orç__Resumo"/>
      <sheetName val="SOPORTE_"/>
      <sheetName val="ARQUITECTONICO_PEAJE"/>
      <sheetName val="Act_12"/>
      <sheetName val="PRESUPUESTO_LICITACIÓN_SRN_0021"/>
      <sheetName val="Facturacion_M&amp;E_Marzo12"/>
      <sheetName val="Anexo_112"/>
      <sheetName val="Anexo_212"/>
      <sheetName val="Anexo_312"/>
      <sheetName val="Anexo_412"/>
      <sheetName val="M_O_7"/>
      <sheetName val="RESUMEN_MES_MARZO12"/>
      <sheetName val="Precios_7"/>
      <sheetName val="56-_MÉNSULA_(1)7"/>
      <sheetName val="56-CUNETAS_T1_(1)7"/>
      <sheetName val="56__CAJA_K105+570_(2)7"/>
      <sheetName val="56__CAJA_K105+841_(2)7"/>
      <sheetName val="Dosificaciones_y_lista3"/>
      <sheetName val="Hoja3_(67)1"/>
      <sheetName val="Hoja3_(66)1"/>
      <sheetName val="Hoja3_(65)1"/>
      <sheetName val="Hoja3_(64)1"/>
      <sheetName val="Hoja3_(63)1"/>
      <sheetName val="Hoja3_(62)1"/>
      <sheetName val="Hoja3_(61)1"/>
      <sheetName val="Hoja3_(60)1"/>
      <sheetName val="Hoja3_(59)1"/>
      <sheetName val="Hoja3_(58)1"/>
      <sheetName val="Hoja3_(57)1"/>
      <sheetName val="Hoja3_(56)1"/>
      <sheetName val="Hoja3_(55)1"/>
      <sheetName val="Hoja3_(53)1"/>
      <sheetName val="Hoja3_(54)1"/>
      <sheetName val="Hoja3_(52)1"/>
      <sheetName val="Hoja3_(51)1"/>
      <sheetName val="Hoja3_(50)1"/>
      <sheetName val="Hoja3_(49)1"/>
      <sheetName val="Hoja3_(48)1"/>
      <sheetName val="Hoja3_(47)1"/>
      <sheetName val="Hoja3_(46)1"/>
      <sheetName val="Hoja3_(45)1"/>
      <sheetName val="Hoja3_(44)1"/>
      <sheetName val="Hoja3_(43)1"/>
      <sheetName val="Hoja3_(11)1"/>
      <sheetName val="Hoja3_(42)1"/>
      <sheetName val="Hoja3_(41)1"/>
      <sheetName val="Hoja3_(40)1"/>
      <sheetName val="Hoja3_(39)1"/>
      <sheetName val="Hoja3_(38)1"/>
      <sheetName val="Hoja3_(37)1"/>
      <sheetName val="Hoja3_(36)1"/>
      <sheetName val="Hoja3_(34)1"/>
      <sheetName val="Hoja3_(33)1"/>
      <sheetName val="Hoja3_(32)1"/>
      <sheetName val="Hoja3_(31)1"/>
      <sheetName val="Hoja3_(30)1"/>
      <sheetName val="Hoja3_(29)1"/>
      <sheetName val="Hoja3_(27)1"/>
      <sheetName val="Hoja3_(26)1"/>
      <sheetName val="Hoja3_(25)1"/>
      <sheetName val="Hoja3_(24)1"/>
      <sheetName val="Hoja3_(23)1"/>
      <sheetName val="Hoja3_(22)1"/>
      <sheetName val="Hoja3_(21)1"/>
      <sheetName val="Hoja3_(20)1"/>
      <sheetName val="Hoja1__(2)1"/>
      <sheetName val="Hoja1_1"/>
      <sheetName val="Hoja3_(14)1"/>
      <sheetName val="Hoja3_(2)1"/>
      <sheetName val="Hoja3_(3)1"/>
      <sheetName val="Hoja3_(4)1"/>
      <sheetName val="Hoja3_(5)1"/>
      <sheetName val="Hoja3_(6)1"/>
      <sheetName val="Hoja3_(7)1"/>
      <sheetName val="Hoja3_(8)1"/>
      <sheetName val="Hoja3_(9)1"/>
      <sheetName val="Hoja3_(10)1"/>
      <sheetName val="Hoja3_(12)1"/>
      <sheetName val="Hoja3_(13)1"/>
      <sheetName val="Hoja3_(15)1"/>
      <sheetName val="Hoja3_(16)1"/>
      <sheetName val="Hoja3_(17)1"/>
      <sheetName val="Hoja3_(18)1"/>
      <sheetName val="Hoja3_(19)1"/>
      <sheetName val="Hoja3_(28)1"/>
      <sheetName val="Hoja3_(35)1"/>
      <sheetName val="CALCULO_DE_CAMISAS3"/>
      <sheetName val="datos_entrada3"/>
      <sheetName val="PU8A_CD3"/>
      <sheetName val="PU9_CD3"/>
      <sheetName val="PU9_CI3"/>
      <sheetName val="PU11A_CD3"/>
      <sheetName val="PU14A_CD3"/>
      <sheetName val="PU14A_CI3"/>
      <sheetName val="PU16CD_3"/>
      <sheetName val="PU16CI_3"/>
      <sheetName val="PU19_A3"/>
      <sheetName val="PU21_A_CD3"/>
      <sheetName val="PU22_CD3"/>
      <sheetName val="PU22_CI3"/>
      <sheetName val="PU23_CD_3"/>
      <sheetName val="PU23_CI3"/>
      <sheetName val="0_Bases3"/>
      <sheetName val="Esquema_CECOS_3"/>
      <sheetName val="Seg_3"/>
      <sheetName val="VOLADIZOS_Y_VIGAS3"/>
      <sheetName val="SOPORTE_PONTONES3"/>
      <sheetName val="VIA_VEREDAL_ACTA_TOCCI1"/>
      <sheetName val="POR_ADMINISTRACION1"/>
      <sheetName val="ACTIVIDAD_DE_DESMONTE1"/>
      <sheetName val="DISTANCIA_LAGOS-RIOGRANDE1"/>
      <sheetName val="DISTANCIA_MINCIVIL1"/>
      <sheetName val="TRASLADO_DE_CERCHAS_METALICAS1"/>
      <sheetName val="ENR-32-70_1"/>
      <sheetName val="SUB-BSE-32-70_1"/>
      <sheetName val="SUB-BASE-185-215_1"/>
      <sheetName val="Detalle_X_gasto1"/>
      <sheetName val="detalle_X_gcia1"/>
      <sheetName val="EJEC__ENE-AGO1"/>
      <sheetName val="TOTAL_2020_X_GASTO1"/>
      <sheetName val="P&amp;G_20201"/>
      <sheetName val="TOTAL_20201"/>
      <sheetName val="DET_GASTOS_VIAJE1"/>
      <sheetName val="COSTOS_VEH1"/>
      <sheetName val="ALQ__VEHÍCULO_HOY1"/>
      <sheetName val="DEP_20191"/>
      <sheetName val="DEP_20201"/>
      <sheetName val="AMORT_20201"/>
      <sheetName val="P&amp;G_X_GERENCIAS1"/>
      <sheetName val="OF__CUMPLIM1"/>
      <sheetName val="AMORT_20191"/>
      <sheetName val="INFORME_SEMANAL1"/>
      <sheetName val="DISEÑO_20-04-191"/>
      <sheetName val="CALCULOS_DE_SILO1"/>
      <sheetName val="GRANEL_PE1"/>
      <sheetName val="STOCK_ABRIL1"/>
      <sheetName val="Consumos_(LS)1"/>
      <sheetName val="diseñosx_div_conc1"/>
      <sheetName val="pe_20191"/>
      <sheetName val="TRAZB_CTO_(TE-may-19)1"/>
      <sheetName val="diseños_TS1"/>
      <sheetName val="TRAZ__CTO_(TS_may-19)1"/>
      <sheetName val="TRAZAB__CTO_(T_E_a_abr-19)1"/>
      <sheetName val="TRAZAB__CTO_(T_S_a_abril-19)1"/>
      <sheetName val="T_E-20181"/>
      <sheetName val="T_S-20181"/>
      <sheetName val="RESUMEN_1"/>
      <sheetName val="RECIBO_DE_SALIDA_ALMACEN1"/>
      <sheetName val="EL_TIEMPO_DEL_CARGUE1"/>
      <sheetName val="MATERIALES_CONCRETO1"/>
      <sheetName val="cc-_dia1"/>
      <sheetName val="mezcla_asf-Datos1"/>
      <sheetName val="CONSILIACION_CONCRETO1"/>
      <sheetName val="Entrada_mat1"/>
      <sheetName val="Materiales_contaminado_despach1"/>
      <sheetName val="TIEMPO_DE_LA_MIXER_MECO1"/>
      <sheetName val="FORMALETA_METALICAS1"/>
      <sheetName val="AGRAGADO_3-4_mix-entrad_(2)1"/>
      <sheetName val="graf_(3-4)1"/>
      <sheetName val="AGRAGADO_1-2_mix-entrad1"/>
      <sheetName val="graf_(1-2)1"/>
      <sheetName val="A_P_U_1"/>
      <sheetName val="DAT_NUC1"/>
      <sheetName val="Proc_0009h1"/>
      <sheetName val="Datos_Graficas1"/>
      <sheetName val="SOPORTE_ALC_PLUVIAL1"/>
      <sheetName val="Quadro-Orç__Resumo1"/>
      <sheetName val="SOPORTE_1"/>
      <sheetName val="ARQUITECTONICO_PEAJE1"/>
      <sheetName val="1_01"/>
      <sheetName val="1_1"/>
      <sheetName val="2_1"/>
      <sheetName val="2_02"/>
      <sheetName val="2_4"/>
      <sheetName val="2_5"/>
      <sheetName val="NP_2_04"/>
      <sheetName val="3_01"/>
      <sheetName val="3_03"/>
      <sheetName val="NP_3_04"/>
      <sheetName val="4_01"/>
      <sheetName val="4_02"/>
      <sheetName val="5_01"/>
      <sheetName val="5_02"/>
      <sheetName val="5_03"/>
      <sheetName val="5_04"/>
      <sheetName val="5_05"/>
      <sheetName val="5_08"/>
      <sheetName val="5_09"/>
      <sheetName val="5_10"/>
      <sheetName val="NP_5_11"/>
      <sheetName val="NP_5_12"/>
      <sheetName val="NP_5_13"/>
      <sheetName val="NP_5_14"/>
      <sheetName val="NP_5,15"/>
      <sheetName val="NP_5_16"/>
      <sheetName val="NP_5_17"/>
      <sheetName val="NP_5_18"/>
      <sheetName val="NP_5_19"/>
      <sheetName val="NP_5_20"/>
      <sheetName val="NP_5_21"/>
      <sheetName val="6_01"/>
      <sheetName val="6_02"/>
      <sheetName val="6_03"/>
      <sheetName val="6_04"/>
      <sheetName val="6_05"/>
      <sheetName val="6_06"/>
      <sheetName val="6_07"/>
      <sheetName val="6_08"/>
      <sheetName val="NP_1_03"/>
      <sheetName val="NP_4_03"/>
      <sheetName val="1_02"/>
      <sheetName val="2_01"/>
      <sheetName val="2_03"/>
      <sheetName val="3_02"/>
      <sheetName val="M_O"/>
      <sheetName val="REAJUSTESACTA1PROVI"/>
      <sheetName val="P2"/>
      <sheetName val="P1"/>
      <sheetName val="31-05-18"/>
      <sheetName val="F-7857-308"/>
      <sheetName val="Equipo Menor"/>
      <sheetName val="ALQUILADO F-7857-308 "/>
      <sheetName val="Real Para tarifas"/>
      <sheetName val="codconst"/>
      <sheetName val="mat&amp;consumo"/>
      <sheetName val="subcontrats"/>
      <sheetName val="Act_14"/>
      <sheetName val="PRESUPUESTO_LICITACIÓN_SRN_0023"/>
      <sheetName val="Facturacion_M&amp;E_Marzo14"/>
      <sheetName val="Anexo_114"/>
      <sheetName val="Anexo_214"/>
      <sheetName val="Anexo_314"/>
      <sheetName val="Anexo_414"/>
      <sheetName val="Precios_9"/>
      <sheetName val="M_O_9"/>
      <sheetName val="RESUMEN_MES_MARZO14"/>
      <sheetName val="56-_MÉNSULA_(1)9"/>
      <sheetName val="56-CUNETAS_T1_(1)9"/>
      <sheetName val="56__CAJA_K105+570_(2)9"/>
      <sheetName val="56__CAJA_K105+841_(2)9"/>
      <sheetName val="Hoja3_(67)3"/>
      <sheetName val="Hoja3_(66)3"/>
      <sheetName val="Hoja3_(65)3"/>
      <sheetName val="Hoja3_(64)3"/>
      <sheetName val="Hoja3_(63)3"/>
      <sheetName val="Hoja3_(62)3"/>
      <sheetName val="Hoja3_(61)3"/>
      <sheetName val="Hoja3_(60)3"/>
      <sheetName val="Hoja3_(59)3"/>
      <sheetName val="Hoja3_(58)3"/>
      <sheetName val="Hoja3_(57)3"/>
      <sheetName val="Hoja3_(56)3"/>
      <sheetName val="Hoja3_(55)3"/>
      <sheetName val="Hoja3_(53)3"/>
      <sheetName val="Hoja3_(54)3"/>
      <sheetName val="Hoja3_(52)3"/>
      <sheetName val="Hoja3_(51)3"/>
      <sheetName val="Hoja3_(50)3"/>
      <sheetName val="Hoja3_(49)3"/>
      <sheetName val="Hoja3_(48)3"/>
      <sheetName val="Hoja3_(47)3"/>
      <sheetName val="Hoja3_(46)3"/>
      <sheetName val="Hoja3_(45)3"/>
      <sheetName val="Hoja3_(44)3"/>
      <sheetName val="Hoja3_(43)3"/>
      <sheetName val="Hoja3_(11)3"/>
      <sheetName val="Hoja3_(42)3"/>
      <sheetName val="Hoja3_(41)3"/>
      <sheetName val="Hoja3_(40)3"/>
      <sheetName val="Hoja3_(39)3"/>
      <sheetName val="Hoja3_(38)3"/>
      <sheetName val="Hoja3_(37)3"/>
      <sheetName val="Hoja3_(36)3"/>
      <sheetName val="Hoja3_(34)3"/>
      <sheetName val="Hoja3_(33)3"/>
      <sheetName val="Hoja3_(32)3"/>
      <sheetName val="Hoja3_(31)3"/>
      <sheetName val="Hoja3_(30)3"/>
      <sheetName val="Hoja3_(29)3"/>
      <sheetName val="Hoja3_(27)3"/>
      <sheetName val="Hoja3_(26)3"/>
      <sheetName val="Hoja3_(25)3"/>
      <sheetName val="Hoja3_(24)3"/>
      <sheetName val="Hoja3_(23)3"/>
      <sheetName val="Hoja3_(22)3"/>
      <sheetName val="Hoja3_(21)3"/>
      <sheetName val="Hoja3_(20)3"/>
      <sheetName val="Hoja1__(2)3"/>
      <sheetName val="Hoja1_3"/>
      <sheetName val="Hoja3_(14)3"/>
      <sheetName val="Hoja3_(2)3"/>
      <sheetName val="Hoja3_(3)3"/>
      <sheetName val="Hoja3_(4)3"/>
      <sheetName val="Hoja3_(5)3"/>
      <sheetName val="Hoja3_(6)3"/>
      <sheetName val="Hoja3_(7)3"/>
      <sheetName val="Hoja3_(8)3"/>
      <sheetName val="Hoja3_(9)3"/>
      <sheetName val="Hoja3_(10)3"/>
      <sheetName val="Hoja3_(12)3"/>
      <sheetName val="Hoja3_(13)3"/>
      <sheetName val="Hoja3_(15)3"/>
      <sheetName val="Hoja3_(16)3"/>
      <sheetName val="Hoja3_(17)3"/>
      <sheetName val="Hoja3_(18)3"/>
      <sheetName val="Hoja3_(19)3"/>
      <sheetName val="Hoja3_(28)3"/>
      <sheetName val="Hoja3_(35)3"/>
      <sheetName val="CALCULO_DE_CAMISAS5"/>
      <sheetName val="Dosificaciones_y_lista5"/>
      <sheetName val="INFORME_SEMANAL3"/>
      <sheetName val="DISEÑO_20-04-193"/>
      <sheetName val="CALCULOS_DE_SILO3"/>
      <sheetName val="GRANEL_PE3"/>
      <sheetName val="STOCK_ABRIL3"/>
      <sheetName val="Consumos_(LS)3"/>
      <sheetName val="diseñosx_div_conc3"/>
      <sheetName val="pe_20193"/>
      <sheetName val="TRAZB_CTO_(TE-may-19)3"/>
      <sheetName val="diseños_TS3"/>
      <sheetName val="TRAZ__CTO_(TS_may-19)3"/>
      <sheetName val="TRAZAB__CTO_(T_E_a_abr-19)3"/>
      <sheetName val="TRAZAB__CTO_(T_S_a_abril-19)3"/>
      <sheetName val="T_E-20183"/>
      <sheetName val="T_S-20183"/>
      <sheetName val="RESUMEN_3"/>
      <sheetName val="RECIBO_DE_SALIDA_ALMACEN3"/>
      <sheetName val="EL_TIEMPO_DEL_CARGUE3"/>
      <sheetName val="MATERIALES_CONCRETO3"/>
      <sheetName val="cc-_dia3"/>
      <sheetName val="mezcla_asf-Datos3"/>
      <sheetName val="CONSILIACION_CONCRETO3"/>
      <sheetName val="Entrada_mat3"/>
      <sheetName val="Materiales_contaminado_despach3"/>
      <sheetName val="TIEMPO_DE_LA_MIXER_MECO3"/>
      <sheetName val="FORMALETA_METALICAS3"/>
      <sheetName val="AGRAGADO_3-4_mix-entrad_(2)3"/>
      <sheetName val="graf_(3-4)3"/>
      <sheetName val="AGRAGADO_1-2_mix-entrad3"/>
      <sheetName val="graf_(1-2)3"/>
      <sheetName val="datos_entrada5"/>
      <sheetName val="PU8A_CD5"/>
      <sheetName val="PU9_CD5"/>
      <sheetName val="PU9_CI5"/>
      <sheetName val="PU11A_CD5"/>
      <sheetName val="PU14A_CD5"/>
      <sheetName val="PU14A_CI5"/>
      <sheetName val="PU16CD_5"/>
      <sheetName val="PU16CI_5"/>
      <sheetName val="PU19_A5"/>
      <sheetName val="PU21_A_CD5"/>
      <sheetName val="PU22_CD5"/>
      <sheetName val="PU22_CI5"/>
      <sheetName val="PU23_CD_5"/>
      <sheetName val="PU23_CI5"/>
      <sheetName val="0_Bases5"/>
      <sheetName val="Esquema_CECOS_5"/>
      <sheetName val="Seg_5"/>
      <sheetName val="VOLADIZOS_Y_VIGAS5"/>
      <sheetName val="SOPORTE_PONTONES5"/>
      <sheetName val="VIA_VEREDAL_ACTA_TOCCI3"/>
      <sheetName val="POR_ADMINISTRACION3"/>
      <sheetName val="ACTIVIDAD_DE_DESMONTE3"/>
      <sheetName val="DISTANCIA_LAGOS-RIOGRANDE3"/>
      <sheetName val="DISTANCIA_MINCIVIL3"/>
      <sheetName val="TRASLADO_DE_CERCHAS_METALICAS3"/>
      <sheetName val="ENR-32-70_3"/>
      <sheetName val="SUB-BSE-32-70_3"/>
      <sheetName val="SUB-BASE-185-215_3"/>
      <sheetName val="Detalle_X_gasto3"/>
      <sheetName val="detalle_X_gcia3"/>
      <sheetName val="EJEC__ENE-AGO3"/>
      <sheetName val="TOTAL_2020_X_GASTO3"/>
      <sheetName val="P&amp;G_20203"/>
      <sheetName val="TOTAL_20203"/>
      <sheetName val="DET_GASTOS_VIAJE3"/>
      <sheetName val="COSTOS_VEH3"/>
      <sheetName val="ALQ__VEHÍCULO_HOY3"/>
      <sheetName val="DEP_20193"/>
      <sheetName val="DEP_20203"/>
      <sheetName val="AMORT_20203"/>
      <sheetName val="P&amp;G_X_GERENCIAS3"/>
      <sheetName val="OF__CUMPLIM3"/>
      <sheetName val="AMORT_20193"/>
      <sheetName val="SOPORTE_ALC_PLUVIAL2"/>
      <sheetName val="SOPORTE_2"/>
      <sheetName val="Quadro-Orç__Resumo2"/>
      <sheetName val="ARQUITECTONICO_PEAJE2"/>
      <sheetName val="A_P_U_2"/>
      <sheetName val="DAT_NUC2"/>
      <sheetName val="Proc_0009h2"/>
      <sheetName val="Datos_Graficas2"/>
      <sheetName val="1_012"/>
      <sheetName val="1_12"/>
      <sheetName val="2_12"/>
      <sheetName val="2_022"/>
      <sheetName val="2_42"/>
      <sheetName val="2_52"/>
      <sheetName val="NP_2_042"/>
      <sheetName val="3_012"/>
      <sheetName val="3_032"/>
      <sheetName val="NP_3_042"/>
      <sheetName val="4_012"/>
      <sheetName val="4_022"/>
      <sheetName val="5_012"/>
      <sheetName val="5_022"/>
      <sheetName val="5_032"/>
      <sheetName val="5_042"/>
      <sheetName val="5_052"/>
      <sheetName val="5_082"/>
      <sheetName val="5_092"/>
      <sheetName val="5_102"/>
      <sheetName val="NP_5_112"/>
      <sheetName val="NP_5_122"/>
      <sheetName val="NP_5_132"/>
      <sheetName val="NP_5_142"/>
      <sheetName val="NP_5,152"/>
      <sheetName val="NP_5_162"/>
      <sheetName val="NP_5_172"/>
      <sheetName val="NP_5_182"/>
      <sheetName val="NP_5_192"/>
      <sheetName val="NP_5_202"/>
      <sheetName val="NP_5_212"/>
      <sheetName val="6_012"/>
      <sheetName val="6_022"/>
      <sheetName val="6_032"/>
      <sheetName val="6_042"/>
      <sheetName val="6_052"/>
      <sheetName val="6_062"/>
      <sheetName val="6_072"/>
      <sheetName val="6_082"/>
      <sheetName val="NP_1_032"/>
      <sheetName val="NP_4_032"/>
      <sheetName val="1_022"/>
      <sheetName val="2_012"/>
      <sheetName val="2_032"/>
      <sheetName val="3_022"/>
      <sheetName val="M_O2"/>
      <sheetName val="Act_13"/>
      <sheetName val="PRESUPUESTO_LICITACIÓN_SRN_0022"/>
      <sheetName val="Facturacion_M&amp;E_Marzo13"/>
      <sheetName val="Anexo_113"/>
      <sheetName val="Anexo_213"/>
      <sheetName val="Anexo_313"/>
      <sheetName val="Anexo_413"/>
      <sheetName val="Precios_8"/>
      <sheetName val="M_O_8"/>
      <sheetName val="RESUMEN_MES_MARZO13"/>
      <sheetName val="56-_MÉNSULA_(1)8"/>
      <sheetName val="56-CUNETAS_T1_(1)8"/>
      <sheetName val="56__CAJA_K105+570_(2)8"/>
      <sheetName val="56__CAJA_K105+841_(2)8"/>
      <sheetName val="Hoja3_(67)2"/>
      <sheetName val="Hoja3_(66)2"/>
      <sheetName val="Hoja3_(65)2"/>
      <sheetName val="Hoja3_(64)2"/>
      <sheetName val="Hoja3_(63)2"/>
      <sheetName val="Hoja3_(62)2"/>
      <sheetName val="Hoja3_(61)2"/>
      <sheetName val="Hoja3_(60)2"/>
      <sheetName val="Hoja3_(59)2"/>
      <sheetName val="Hoja3_(58)2"/>
      <sheetName val="Hoja3_(57)2"/>
      <sheetName val="Hoja3_(56)2"/>
      <sheetName val="Hoja3_(55)2"/>
      <sheetName val="Hoja3_(53)2"/>
      <sheetName val="Hoja3_(54)2"/>
      <sheetName val="Hoja3_(52)2"/>
      <sheetName val="Hoja3_(51)2"/>
      <sheetName val="Hoja3_(50)2"/>
      <sheetName val="Hoja3_(49)2"/>
      <sheetName val="Hoja3_(48)2"/>
      <sheetName val="Hoja3_(47)2"/>
      <sheetName val="Hoja3_(46)2"/>
      <sheetName val="Hoja3_(45)2"/>
      <sheetName val="Hoja3_(44)2"/>
      <sheetName val="Hoja3_(43)2"/>
      <sheetName val="Hoja3_(11)2"/>
      <sheetName val="Hoja3_(42)2"/>
      <sheetName val="Hoja3_(41)2"/>
      <sheetName val="Hoja3_(40)2"/>
      <sheetName val="Hoja3_(39)2"/>
      <sheetName val="Hoja3_(38)2"/>
      <sheetName val="Hoja3_(37)2"/>
      <sheetName val="Hoja3_(36)2"/>
      <sheetName val="Hoja3_(34)2"/>
      <sheetName val="Hoja3_(33)2"/>
      <sheetName val="Hoja3_(32)2"/>
      <sheetName val="Hoja3_(31)2"/>
      <sheetName val="Hoja3_(30)2"/>
      <sheetName val="Hoja3_(29)2"/>
      <sheetName val="Hoja3_(27)2"/>
      <sheetName val="Hoja3_(26)2"/>
      <sheetName val="Hoja3_(25)2"/>
      <sheetName val="Hoja3_(24)2"/>
      <sheetName val="Hoja3_(23)2"/>
      <sheetName val="Hoja3_(22)2"/>
      <sheetName val="Hoja3_(21)2"/>
      <sheetName val="Hoja3_(20)2"/>
      <sheetName val="Hoja1__(2)2"/>
      <sheetName val="Hoja1_2"/>
      <sheetName val="Hoja3_(14)2"/>
      <sheetName val="Hoja3_(2)2"/>
      <sheetName val="Hoja3_(3)2"/>
      <sheetName val="Hoja3_(4)2"/>
      <sheetName val="Hoja3_(5)2"/>
      <sheetName val="Hoja3_(6)2"/>
      <sheetName val="Hoja3_(7)2"/>
      <sheetName val="Hoja3_(8)2"/>
      <sheetName val="Hoja3_(9)2"/>
      <sheetName val="Hoja3_(10)2"/>
      <sheetName val="Hoja3_(12)2"/>
      <sheetName val="Hoja3_(13)2"/>
      <sheetName val="Hoja3_(15)2"/>
      <sheetName val="Hoja3_(16)2"/>
      <sheetName val="Hoja3_(17)2"/>
      <sheetName val="Hoja3_(18)2"/>
      <sheetName val="Hoja3_(19)2"/>
      <sheetName val="Hoja3_(28)2"/>
      <sheetName val="Hoja3_(35)2"/>
      <sheetName val="CALCULO_DE_CAMISAS4"/>
      <sheetName val="Dosificaciones_y_lista4"/>
      <sheetName val="INFORME_SEMANAL2"/>
      <sheetName val="DISEÑO_20-04-192"/>
      <sheetName val="CALCULOS_DE_SILO2"/>
      <sheetName val="GRANEL_PE2"/>
      <sheetName val="STOCK_ABRIL2"/>
      <sheetName val="Consumos_(LS)2"/>
      <sheetName val="diseñosx_div_conc2"/>
      <sheetName val="pe_20192"/>
      <sheetName val="TRAZB_CTO_(TE-may-19)2"/>
      <sheetName val="diseños_TS2"/>
      <sheetName val="TRAZ__CTO_(TS_may-19)2"/>
      <sheetName val="TRAZAB__CTO_(T_E_a_abr-19)2"/>
      <sheetName val="TRAZAB__CTO_(T_S_a_abril-19)2"/>
      <sheetName val="T_E-20182"/>
      <sheetName val="T_S-20182"/>
      <sheetName val="RESUMEN_2"/>
      <sheetName val="RECIBO_DE_SALIDA_ALMACEN2"/>
      <sheetName val="EL_TIEMPO_DEL_CARGUE2"/>
      <sheetName val="MATERIALES_CONCRETO2"/>
      <sheetName val="cc-_dia2"/>
      <sheetName val="mezcla_asf-Datos2"/>
      <sheetName val="CONSILIACION_CONCRETO2"/>
      <sheetName val="Entrada_mat2"/>
      <sheetName val="Materiales_contaminado_despach2"/>
      <sheetName val="TIEMPO_DE_LA_MIXER_MECO2"/>
      <sheetName val="FORMALETA_METALICAS2"/>
      <sheetName val="AGRAGADO_3-4_mix-entrad_(2)2"/>
      <sheetName val="graf_(3-4)2"/>
      <sheetName val="AGRAGADO_1-2_mix-entrad2"/>
      <sheetName val="graf_(1-2)2"/>
      <sheetName val="datos_entrada4"/>
      <sheetName val="PU8A_CD4"/>
      <sheetName val="PU9_CD4"/>
      <sheetName val="PU9_CI4"/>
      <sheetName val="PU11A_CD4"/>
      <sheetName val="PU14A_CD4"/>
      <sheetName val="PU14A_CI4"/>
      <sheetName val="PU16CD_4"/>
      <sheetName val="PU16CI_4"/>
      <sheetName val="PU19_A4"/>
      <sheetName val="PU21_A_CD4"/>
      <sheetName val="PU22_CD4"/>
      <sheetName val="PU22_CI4"/>
      <sheetName val="PU23_CD_4"/>
      <sheetName val="PU23_CI4"/>
      <sheetName val="0_Bases4"/>
      <sheetName val="Esquema_CECOS_4"/>
      <sheetName val="Seg_4"/>
      <sheetName val="VOLADIZOS_Y_VIGAS4"/>
      <sheetName val="SOPORTE_PONTONES4"/>
      <sheetName val="VIA_VEREDAL_ACTA_TOCCI2"/>
      <sheetName val="POR_ADMINISTRACION2"/>
      <sheetName val="ACTIVIDAD_DE_DESMONTE2"/>
      <sheetName val="DISTANCIA_LAGOS-RIOGRANDE2"/>
      <sheetName val="DISTANCIA_MINCIVIL2"/>
      <sheetName val="TRASLADO_DE_CERCHAS_METALICAS2"/>
      <sheetName val="ENR-32-70_2"/>
      <sheetName val="SUB-BSE-32-70_2"/>
      <sheetName val="SUB-BASE-185-215_2"/>
      <sheetName val="Detalle_X_gasto2"/>
      <sheetName val="detalle_X_gcia2"/>
      <sheetName val="EJEC__ENE-AGO2"/>
      <sheetName val="TOTAL_2020_X_GASTO2"/>
      <sheetName val="P&amp;G_20202"/>
      <sheetName val="TOTAL_20202"/>
      <sheetName val="DET_GASTOS_VIAJE2"/>
      <sheetName val="COSTOS_VEH2"/>
      <sheetName val="ALQ__VEHÍCULO_HOY2"/>
      <sheetName val="DEP_20192"/>
      <sheetName val="DEP_20202"/>
      <sheetName val="AMORT_20202"/>
      <sheetName val="P&amp;G_X_GERENCIAS2"/>
      <sheetName val="OF__CUMPLIM2"/>
      <sheetName val="AMORT_20192"/>
      <sheetName val="1_011"/>
      <sheetName val="1_11"/>
      <sheetName val="2_11"/>
      <sheetName val="2_021"/>
      <sheetName val="2_41"/>
      <sheetName val="2_51"/>
      <sheetName val="NP_2_041"/>
      <sheetName val="3_011"/>
      <sheetName val="3_031"/>
      <sheetName val="NP_3_041"/>
      <sheetName val="4_011"/>
      <sheetName val="4_021"/>
      <sheetName val="5_011"/>
      <sheetName val="5_021"/>
      <sheetName val="5_031"/>
      <sheetName val="5_041"/>
      <sheetName val="5_051"/>
      <sheetName val="5_081"/>
      <sheetName val="5_091"/>
      <sheetName val="5_101"/>
      <sheetName val="NP_5_111"/>
      <sheetName val="NP_5_121"/>
      <sheetName val="NP_5_131"/>
      <sheetName val="NP_5_141"/>
      <sheetName val="NP_5,151"/>
      <sheetName val="NP_5_161"/>
      <sheetName val="NP_5_171"/>
      <sheetName val="NP_5_181"/>
      <sheetName val="NP_5_191"/>
      <sheetName val="NP_5_201"/>
      <sheetName val="NP_5_211"/>
      <sheetName val="6_011"/>
      <sheetName val="6_021"/>
      <sheetName val="6_031"/>
      <sheetName val="6_041"/>
      <sheetName val="6_051"/>
      <sheetName val="6_061"/>
      <sheetName val="6_071"/>
      <sheetName val="6_081"/>
      <sheetName val="NP_1_031"/>
      <sheetName val="NP_4_031"/>
      <sheetName val="1_021"/>
      <sheetName val="2_011"/>
      <sheetName val="2_031"/>
      <sheetName val="3_021"/>
      <sheetName val="M_O1"/>
      <sheetName val="Act_17"/>
      <sheetName val="PRESUPUESTO_LICITACIÓN_SRN_0026"/>
      <sheetName val="Facturacion_M&amp;E_Marzo17"/>
      <sheetName val="Anexo_117"/>
      <sheetName val="Anexo_217"/>
      <sheetName val="Anexo_317"/>
      <sheetName val="Anexo_417"/>
      <sheetName val="Precios_12"/>
      <sheetName val="M_O_12"/>
      <sheetName val="RESUMEN_MES_MARZO17"/>
      <sheetName val="56-_MÉNSULA_(1)12"/>
      <sheetName val="56-CUNETAS_T1_(1)12"/>
      <sheetName val="56__CAJA_K105+570_(2)12"/>
      <sheetName val="56__CAJA_K105+841_(2)12"/>
      <sheetName val="Hoja3_(67)6"/>
      <sheetName val="Hoja3_(66)6"/>
      <sheetName val="Hoja3_(65)6"/>
      <sheetName val="Hoja3_(64)6"/>
      <sheetName val="Hoja3_(63)6"/>
      <sheetName val="Hoja3_(62)6"/>
      <sheetName val="Hoja3_(61)6"/>
      <sheetName val="Hoja3_(60)6"/>
      <sheetName val="Hoja3_(59)6"/>
      <sheetName val="Hoja3_(58)6"/>
      <sheetName val="Hoja3_(57)6"/>
      <sheetName val="Hoja3_(56)6"/>
      <sheetName val="Hoja3_(55)6"/>
      <sheetName val="Hoja3_(53)6"/>
      <sheetName val="Hoja3_(54)6"/>
      <sheetName val="Hoja3_(52)6"/>
      <sheetName val="Hoja3_(51)6"/>
      <sheetName val="Hoja3_(50)6"/>
      <sheetName val="Hoja3_(49)6"/>
      <sheetName val="Hoja3_(48)6"/>
      <sheetName val="Hoja3_(47)6"/>
      <sheetName val="Hoja3_(46)6"/>
      <sheetName val="Hoja3_(45)6"/>
      <sheetName val="Hoja3_(44)6"/>
      <sheetName val="Hoja3_(43)6"/>
      <sheetName val="Hoja3_(11)6"/>
      <sheetName val="Hoja3_(42)6"/>
      <sheetName val="Hoja3_(41)6"/>
      <sheetName val="Hoja3_(40)6"/>
      <sheetName val="Hoja3_(39)6"/>
      <sheetName val="Hoja3_(38)6"/>
      <sheetName val="Hoja3_(37)6"/>
      <sheetName val="Hoja3_(36)6"/>
      <sheetName val="Hoja3_(34)6"/>
      <sheetName val="Hoja3_(33)6"/>
      <sheetName val="Hoja3_(32)6"/>
      <sheetName val="Hoja3_(31)6"/>
      <sheetName val="Hoja3_(30)6"/>
      <sheetName val="Hoja3_(29)6"/>
      <sheetName val="Hoja3_(27)6"/>
      <sheetName val="Hoja3_(26)6"/>
      <sheetName val="Hoja3_(25)6"/>
      <sheetName val="Hoja3_(24)6"/>
      <sheetName val="Hoja3_(23)6"/>
      <sheetName val="Hoja3_(22)6"/>
      <sheetName val="Hoja3_(21)6"/>
      <sheetName val="Hoja3_(20)6"/>
      <sheetName val="Hoja1__(2)6"/>
      <sheetName val="Hoja1_6"/>
      <sheetName val="Hoja3_(14)6"/>
      <sheetName val="Hoja3_(2)6"/>
      <sheetName val="Hoja3_(3)6"/>
      <sheetName val="Hoja3_(4)6"/>
      <sheetName val="Hoja3_(5)6"/>
      <sheetName val="Hoja3_(6)6"/>
      <sheetName val="Hoja3_(7)6"/>
      <sheetName val="Hoja3_(8)6"/>
      <sheetName val="Hoja3_(9)6"/>
      <sheetName val="Hoja3_(10)6"/>
      <sheetName val="Hoja3_(12)6"/>
      <sheetName val="Hoja3_(13)6"/>
      <sheetName val="Hoja3_(15)6"/>
      <sheetName val="Hoja3_(16)6"/>
      <sheetName val="Hoja3_(17)6"/>
      <sheetName val="Hoja3_(18)6"/>
      <sheetName val="Hoja3_(19)6"/>
      <sheetName val="Hoja3_(28)6"/>
      <sheetName val="Hoja3_(35)6"/>
      <sheetName val="CALCULO_DE_CAMISAS8"/>
      <sheetName val="Dosificaciones_y_lista8"/>
      <sheetName val="INFORME_SEMANAL6"/>
      <sheetName val="DISEÑO_20-04-196"/>
      <sheetName val="CALCULOS_DE_SILO6"/>
      <sheetName val="GRANEL_PE6"/>
      <sheetName val="STOCK_ABRIL6"/>
      <sheetName val="Consumos_(LS)6"/>
      <sheetName val="diseñosx_div_conc6"/>
      <sheetName val="pe_20196"/>
      <sheetName val="TRAZB_CTO_(TE-may-19)6"/>
      <sheetName val="diseños_TS6"/>
      <sheetName val="TRAZ__CTO_(TS_may-19)6"/>
      <sheetName val="TRAZAB__CTO_(T_E_a_abr-19)6"/>
      <sheetName val="TRAZAB__CTO_(T_S_a_abril-19)6"/>
      <sheetName val="T_E-20186"/>
      <sheetName val="T_S-20186"/>
      <sheetName val="RESUMEN_6"/>
      <sheetName val="RECIBO_DE_SALIDA_ALMACEN6"/>
      <sheetName val="EL_TIEMPO_DEL_CARGUE6"/>
      <sheetName val="MATERIALES_CONCRETO6"/>
      <sheetName val="cc-_dia6"/>
      <sheetName val="mezcla_asf-Datos6"/>
      <sheetName val="CONSILIACION_CONCRETO6"/>
      <sheetName val="Entrada_mat6"/>
      <sheetName val="Materiales_contaminado_despach6"/>
      <sheetName val="TIEMPO_DE_LA_MIXER_MECO6"/>
      <sheetName val="FORMALETA_METALICAS6"/>
      <sheetName val="AGRAGADO_3-4_mix-entrad_(2)6"/>
      <sheetName val="graf_(3-4)6"/>
      <sheetName val="AGRAGADO_1-2_mix-entrad6"/>
      <sheetName val="graf_(1-2)6"/>
      <sheetName val="datos_entrada8"/>
      <sheetName val="PU8A_CD8"/>
      <sheetName val="PU9_CD8"/>
      <sheetName val="PU9_CI8"/>
      <sheetName val="PU11A_CD8"/>
      <sheetName val="PU14A_CD8"/>
      <sheetName val="PU14A_CI8"/>
      <sheetName val="PU16CD_8"/>
      <sheetName val="PU16CI_8"/>
      <sheetName val="PU19_A8"/>
      <sheetName val="PU21_A_CD8"/>
      <sheetName val="PU22_CD8"/>
      <sheetName val="PU22_CI8"/>
      <sheetName val="PU23_CD_8"/>
      <sheetName val="PU23_CI8"/>
      <sheetName val="0_Bases8"/>
      <sheetName val="Esquema_CECOS_8"/>
      <sheetName val="Seg_8"/>
      <sheetName val="VOLADIZOS_Y_VIGAS8"/>
      <sheetName val="SOPORTE_PONTONES8"/>
      <sheetName val="VIA_VEREDAL_ACTA_TOCCI6"/>
      <sheetName val="POR_ADMINISTRACION6"/>
      <sheetName val="ACTIVIDAD_DE_DESMONTE6"/>
      <sheetName val="DISTANCIA_LAGOS-RIOGRANDE6"/>
      <sheetName val="DISTANCIA_MINCIVIL6"/>
      <sheetName val="TRASLADO_DE_CERCHAS_METALICAS6"/>
      <sheetName val="ENR-32-70_6"/>
      <sheetName val="SUB-BSE-32-70_6"/>
      <sheetName val="SUB-BASE-185-215_6"/>
      <sheetName val="Detalle_X_gasto6"/>
      <sheetName val="detalle_X_gcia6"/>
      <sheetName val="EJEC__ENE-AGO6"/>
      <sheetName val="TOTAL_2020_X_GASTO6"/>
      <sheetName val="P&amp;G_20206"/>
      <sheetName val="TOTAL_20206"/>
      <sheetName val="DET_GASTOS_VIAJE6"/>
      <sheetName val="COSTOS_VEH6"/>
      <sheetName val="ALQ__VEHÍCULO_HOY6"/>
      <sheetName val="DEP_20196"/>
      <sheetName val="DEP_20206"/>
      <sheetName val="AMORT_20206"/>
      <sheetName val="P&amp;G_X_GERENCIAS6"/>
      <sheetName val="OF__CUMPLIM6"/>
      <sheetName val="AMORT_20196"/>
      <sheetName val="SOPORTE_ALC_PLUVIAL5"/>
      <sheetName val="SOPORTE_5"/>
      <sheetName val="Quadro-Orç__Resumo5"/>
      <sheetName val="ARQUITECTONICO_PEAJE5"/>
      <sheetName val="Datos_Graficas5"/>
      <sheetName val="A_P_U_5"/>
      <sheetName val="DAT_NUC5"/>
      <sheetName val="Proc_0009h5"/>
      <sheetName val="1_015"/>
      <sheetName val="1_15"/>
      <sheetName val="2_15"/>
      <sheetName val="2_025"/>
      <sheetName val="2_45"/>
      <sheetName val="2_55"/>
      <sheetName val="NP_2_045"/>
      <sheetName val="3_015"/>
      <sheetName val="3_035"/>
      <sheetName val="NP_3_045"/>
      <sheetName val="4_015"/>
      <sheetName val="4_025"/>
      <sheetName val="5_015"/>
      <sheetName val="5_025"/>
      <sheetName val="5_035"/>
      <sheetName val="5_045"/>
      <sheetName val="5_055"/>
      <sheetName val="5_085"/>
      <sheetName val="5_095"/>
      <sheetName val="5_105"/>
      <sheetName val="NP_5_115"/>
      <sheetName val="NP_5_125"/>
      <sheetName val="NP_5_135"/>
      <sheetName val="NP_5_145"/>
      <sheetName val="NP_5,155"/>
      <sheetName val="NP_5_165"/>
      <sheetName val="NP_5_175"/>
      <sheetName val="NP_5_185"/>
      <sheetName val="NP_5_195"/>
      <sheetName val="NP_5_205"/>
      <sheetName val="NP_5_215"/>
      <sheetName val="6_015"/>
      <sheetName val="6_025"/>
      <sheetName val="6_035"/>
      <sheetName val="6_045"/>
      <sheetName val="6_055"/>
      <sheetName val="6_065"/>
      <sheetName val="6_075"/>
      <sheetName val="6_085"/>
      <sheetName val="NP_1_035"/>
      <sheetName val="NP_4_035"/>
      <sheetName val="1_025"/>
      <sheetName val="2_015"/>
      <sheetName val="2_035"/>
      <sheetName val="3_025"/>
      <sheetName val="M_O5"/>
      <sheetName val="Act_16"/>
      <sheetName val="PRESUPUESTO_LICITACIÓN_SRN_0025"/>
      <sheetName val="Facturacion_M&amp;E_Marzo16"/>
      <sheetName val="Anexo_116"/>
      <sheetName val="Anexo_216"/>
      <sheetName val="Anexo_316"/>
      <sheetName val="Anexo_416"/>
      <sheetName val="Precios_11"/>
      <sheetName val="M_O_11"/>
      <sheetName val="RESUMEN_MES_MARZO16"/>
      <sheetName val="56-_MÉNSULA_(1)11"/>
      <sheetName val="56-CUNETAS_T1_(1)11"/>
      <sheetName val="56__CAJA_K105+570_(2)11"/>
      <sheetName val="56__CAJA_K105+841_(2)11"/>
      <sheetName val="Hoja3_(67)5"/>
      <sheetName val="Hoja3_(66)5"/>
      <sheetName val="Hoja3_(65)5"/>
      <sheetName val="Hoja3_(64)5"/>
      <sheetName val="Hoja3_(63)5"/>
      <sheetName val="Hoja3_(62)5"/>
      <sheetName val="Hoja3_(61)5"/>
      <sheetName val="Hoja3_(60)5"/>
      <sheetName val="Hoja3_(59)5"/>
      <sheetName val="Hoja3_(58)5"/>
      <sheetName val="Hoja3_(57)5"/>
      <sheetName val="Hoja3_(56)5"/>
      <sheetName val="Hoja3_(55)5"/>
      <sheetName val="Hoja3_(53)5"/>
      <sheetName val="Hoja3_(54)5"/>
      <sheetName val="Hoja3_(52)5"/>
      <sheetName val="Hoja3_(51)5"/>
      <sheetName val="Hoja3_(50)5"/>
      <sheetName val="Hoja3_(49)5"/>
      <sheetName val="Hoja3_(48)5"/>
      <sheetName val="Hoja3_(47)5"/>
      <sheetName val="Hoja3_(46)5"/>
      <sheetName val="Hoja3_(45)5"/>
      <sheetName val="Hoja3_(44)5"/>
      <sheetName val="Hoja3_(43)5"/>
      <sheetName val="Hoja3_(11)5"/>
      <sheetName val="Hoja3_(42)5"/>
      <sheetName val="Hoja3_(41)5"/>
      <sheetName val="Hoja3_(40)5"/>
      <sheetName val="Hoja3_(39)5"/>
      <sheetName val="Hoja3_(38)5"/>
      <sheetName val="Hoja3_(37)5"/>
      <sheetName val="Hoja3_(36)5"/>
      <sheetName val="Hoja3_(34)5"/>
      <sheetName val="Hoja3_(33)5"/>
      <sheetName val="Hoja3_(32)5"/>
      <sheetName val="Hoja3_(31)5"/>
      <sheetName val="Hoja3_(30)5"/>
      <sheetName val="Hoja3_(29)5"/>
      <sheetName val="Hoja3_(27)5"/>
      <sheetName val="Hoja3_(26)5"/>
      <sheetName val="Hoja3_(25)5"/>
      <sheetName val="Hoja3_(24)5"/>
      <sheetName val="Hoja3_(23)5"/>
      <sheetName val="Hoja3_(22)5"/>
      <sheetName val="Hoja3_(21)5"/>
      <sheetName val="Hoja3_(20)5"/>
      <sheetName val="Hoja1__(2)5"/>
      <sheetName val="Hoja1_5"/>
      <sheetName val="Hoja3_(14)5"/>
      <sheetName val="Hoja3_(2)5"/>
      <sheetName val="Hoja3_(3)5"/>
      <sheetName val="Hoja3_(4)5"/>
      <sheetName val="Hoja3_(5)5"/>
      <sheetName val="Hoja3_(6)5"/>
      <sheetName val="Hoja3_(7)5"/>
      <sheetName val="Hoja3_(8)5"/>
      <sheetName val="Hoja3_(9)5"/>
      <sheetName val="Hoja3_(10)5"/>
      <sheetName val="Hoja3_(12)5"/>
      <sheetName val="Hoja3_(13)5"/>
      <sheetName val="Hoja3_(15)5"/>
      <sheetName val="Hoja3_(16)5"/>
      <sheetName val="Hoja3_(17)5"/>
      <sheetName val="Hoja3_(18)5"/>
      <sheetName val="Hoja3_(19)5"/>
      <sheetName val="Hoja3_(28)5"/>
      <sheetName val="Hoja3_(35)5"/>
      <sheetName val="CALCULO_DE_CAMISAS7"/>
      <sheetName val="Dosificaciones_y_lista7"/>
      <sheetName val="INFORME_SEMANAL5"/>
      <sheetName val="DISEÑO_20-04-195"/>
      <sheetName val="CALCULOS_DE_SILO5"/>
      <sheetName val="GRANEL_PE5"/>
      <sheetName val="STOCK_ABRIL5"/>
      <sheetName val="Consumos_(LS)5"/>
      <sheetName val="diseñosx_div_conc5"/>
      <sheetName val="pe_20195"/>
      <sheetName val="TRAZB_CTO_(TE-may-19)5"/>
      <sheetName val="diseños_TS5"/>
      <sheetName val="TRAZ__CTO_(TS_may-19)5"/>
      <sheetName val="TRAZAB__CTO_(T_E_a_abr-19)5"/>
      <sheetName val="TRAZAB__CTO_(T_S_a_abril-19)5"/>
      <sheetName val="T_E-20185"/>
      <sheetName val="T_S-20185"/>
      <sheetName val="RESUMEN_5"/>
      <sheetName val="RECIBO_DE_SALIDA_ALMACEN5"/>
      <sheetName val="EL_TIEMPO_DEL_CARGUE5"/>
      <sheetName val="MATERIALES_CONCRETO5"/>
      <sheetName val="cc-_dia5"/>
      <sheetName val="mezcla_asf-Datos5"/>
      <sheetName val="CONSILIACION_CONCRETO5"/>
      <sheetName val="Entrada_mat5"/>
      <sheetName val="Materiales_contaminado_despach5"/>
      <sheetName val="TIEMPO_DE_LA_MIXER_MECO5"/>
      <sheetName val="FORMALETA_METALICAS5"/>
      <sheetName val="AGRAGADO_3-4_mix-entrad_(2)5"/>
      <sheetName val="graf_(3-4)5"/>
      <sheetName val="AGRAGADO_1-2_mix-entrad5"/>
      <sheetName val="graf_(1-2)5"/>
      <sheetName val="datos_entrada7"/>
      <sheetName val="PU8A_CD7"/>
      <sheetName val="PU9_CD7"/>
      <sheetName val="PU9_CI7"/>
      <sheetName val="PU11A_CD7"/>
      <sheetName val="PU14A_CD7"/>
      <sheetName val="PU14A_CI7"/>
      <sheetName val="PU16CD_7"/>
      <sheetName val="PU16CI_7"/>
      <sheetName val="PU19_A7"/>
      <sheetName val="PU21_A_CD7"/>
      <sheetName val="PU22_CD7"/>
      <sheetName val="PU22_CI7"/>
      <sheetName val="PU23_CD_7"/>
      <sheetName val="PU23_CI7"/>
      <sheetName val="0_Bases7"/>
      <sheetName val="Esquema_CECOS_7"/>
      <sheetName val="Seg_7"/>
      <sheetName val="VOLADIZOS_Y_VIGAS7"/>
      <sheetName val="SOPORTE_PONTONES7"/>
      <sheetName val="VIA_VEREDAL_ACTA_TOCCI5"/>
      <sheetName val="POR_ADMINISTRACION5"/>
      <sheetName val="ACTIVIDAD_DE_DESMONTE5"/>
      <sheetName val="DISTANCIA_LAGOS-RIOGRANDE5"/>
      <sheetName val="DISTANCIA_MINCIVIL5"/>
      <sheetName val="TRASLADO_DE_CERCHAS_METALICAS5"/>
      <sheetName val="ENR-32-70_5"/>
      <sheetName val="SUB-BSE-32-70_5"/>
      <sheetName val="SUB-BASE-185-215_5"/>
      <sheetName val="Detalle_X_gasto5"/>
      <sheetName val="detalle_X_gcia5"/>
      <sheetName val="EJEC__ENE-AGO5"/>
      <sheetName val="TOTAL_2020_X_GASTO5"/>
      <sheetName val="P&amp;G_20205"/>
      <sheetName val="TOTAL_20205"/>
      <sheetName val="DET_GASTOS_VIAJE5"/>
      <sheetName val="COSTOS_VEH5"/>
      <sheetName val="ALQ__VEHÍCULO_HOY5"/>
      <sheetName val="DEP_20195"/>
      <sheetName val="DEP_20205"/>
      <sheetName val="AMORT_20205"/>
      <sheetName val="P&amp;G_X_GERENCIAS5"/>
      <sheetName val="OF__CUMPLIM5"/>
      <sheetName val="AMORT_20195"/>
      <sheetName val="SOPORTE_ALC_PLUVIAL4"/>
      <sheetName val="SOPORTE_4"/>
      <sheetName val="Quadro-Orç__Resumo4"/>
      <sheetName val="ARQUITECTONICO_PEAJE4"/>
      <sheetName val="A_P_U_4"/>
      <sheetName val="DAT_NUC4"/>
      <sheetName val="Proc_0009h4"/>
      <sheetName val="Datos_Graficas4"/>
      <sheetName val="1_014"/>
      <sheetName val="1_14"/>
      <sheetName val="2_14"/>
      <sheetName val="2_024"/>
      <sheetName val="2_44"/>
      <sheetName val="2_54"/>
      <sheetName val="NP_2_044"/>
      <sheetName val="3_014"/>
      <sheetName val="3_034"/>
      <sheetName val="NP_3_044"/>
      <sheetName val="4_014"/>
      <sheetName val="4_024"/>
      <sheetName val="5_014"/>
      <sheetName val="5_024"/>
      <sheetName val="5_034"/>
      <sheetName val="5_044"/>
      <sheetName val="5_054"/>
      <sheetName val="5_084"/>
      <sheetName val="5_094"/>
      <sheetName val="5_104"/>
      <sheetName val="NP_5_114"/>
      <sheetName val="NP_5_124"/>
      <sheetName val="NP_5_134"/>
      <sheetName val="NP_5_144"/>
      <sheetName val="NP_5,154"/>
      <sheetName val="NP_5_164"/>
      <sheetName val="NP_5_174"/>
      <sheetName val="NP_5_184"/>
      <sheetName val="NP_5_194"/>
      <sheetName val="NP_5_204"/>
      <sheetName val="NP_5_214"/>
      <sheetName val="6_014"/>
      <sheetName val="6_024"/>
      <sheetName val="6_034"/>
      <sheetName val="6_044"/>
      <sheetName val="6_054"/>
      <sheetName val="6_064"/>
      <sheetName val="6_074"/>
      <sheetName val="6_084"/>
      <sheetName val="NP_1_034"/>
      <sheetName val="NP_4_034"/>
      <sheetName val="1_024"/>
      <sheetName val="2_014"/>
      <sheetName val="2_034"/>
      <sheetName val="3_024"/>
      <sheetName val="M_O4"/>
      <sheetName val="Act_15"/>
      <sheetName val="PRESUPUESTO_LICITACIÓN_SRN_0024"/>
      <sheetName val="Facturacion_M&amp;E_Marzo15"/>
      <sheetName val="Anexo_115"/>
      <sheetName val="Anexo_215"/>
      <sheetName val="Anexo_315"/>
      <sheetName val="Anexo_415"/>
      <sheetName val="Precios_10"/>
      <sheetName val="M_O_10"/>
      <sheetName val="RESUMEN_MES_MARZO15"/>
      <sheetName val="56-_MÉNSULA_(1)10"/>
      <sheetName val="56-CUNETAS_T1_(1)10"/>
      <sheetName val="56__CAJA_K105+570_(2)10"/>
      <sheetName val="56__CAJA_K105+841_(2)10"/>
      <sheetName val="Hoja3_(67)4"/>
      <sheetName val="Hoja3_(66)4"/>
      <sheetName val="Hoja3_(65)4"/>
      <sheetName val="Hoja3_(64)4"/>
      <sheetName val="Hoja3_(63)4"/>
      <sheetName val="Hoja3_(62)4"/>
      <sheetName val="Hoja3_(61)4"/>
      <sheetName val="Hoja3_(60)4"/>
      <sheetName val="Hoja3_(59)4"/>
      <sheetName val="Hoja3_(58)4"/>
      <sheetName val="Hoja3_(57)4"/>
      <sheetName val="Hoja3_(56)4"/>
      <sheetName val="Hoja3_(55)4"/>
      <sheetName val="Hoja3_(53)4"/>
      <sheetName val="Hoja3_(54)4"/>
      <sheetName val="Hoja3_(52)4"/>
      <sheetName val="Hoja3_(51)4"/>
      <sheetName val="Hoja3_(50)4"/>
      <sheetName val="Hoja3_(49)4"/>
      <sheetName val="Hoja3_(48)4"/>
      <sheetName val="Hoja3_(47)4"/>
      <sheetName val="Hoja3_(46)4"/>
      <sheetName val="Hoja3_(45)4"/>
      <sheetName val="Hoja3_(44)4"/>
      <sheetName val="Hoja3_(43)4"/>
      <sheetName val="Hoja3_(11)4"/>
      <sheetName val="Hoja3_(42)4"/>
      <sheetName val="Hoja3_(41)4"/>
      <sheetName val="Hoja3_(40)4"/>
      <sheetName val="Hoja3_(39)4"/>
      <sheetName val="Hoja3_(38)4"/>
      <sheetName val="Hoja3_(37)4"/>
      <sheetName val="Hoja3_(36)4"/>
      <sheetName val="Hoja3_(34)4"/>
      <sheetName val="Hoja3_(33)4"/>
      <sheetName val="Hoja3_(32)4"/>
      <sheetName val="Hoja3_(31)4"/>
      <sheetName val="Hoja3_(30)4"/>
      <sheetName val="Hoja3_(29)4"/>
      <sheetName val="Hoja3_(27)4"/>
      <sheetName val="Hoja3_(26)4"/>
      <sheetName val="Hoja3_(25)4"/>
      <sheetName val="Hoja3_(24)4"/>
      <sheetName val="Hoja3_(23)4"/>
      <sheetName val="Hoja3_(22)4"/>
      <sheetName val="Hoja3_(21)4"/>
      <sheetName val="Hoja3_(20)4"/>
      <sheetName val="Hoja1__(2)4"/>
      <sheetName val="Hoja1_4"/>
      <sheetName val="Hoja3_(14)4"/>
      <sheetName val="Hoja3_(2)4"/>
      <sheetName val="Hoja3_(3)4"/>
      <sheetName val="Hoja3_(4)4"/>
      <sheetName val="Hoja3_(5)4"/>
      <sheetName val="Hoja3_(6)4"/>
      <sheetName val="Hoja3_(7)4"/>
      <sheetName val="Hoja3_(8)4"/>
      <sheetName val="Hoja3_(9)4"/>
      <sheetName val="Hoja3_(10)4"/>
      <sheetName val="Hoja3_(12)4"/>
      <sheetName val="Hoja3_(13)4"/>
      <sheetName val="Hoja3_(15)4"/>
      <sheetName val="Hoja3_(16)4"/>
      <sheetName val="Hoja3_(17)4"/>
      <sheetName val="Hoja3_(18)4"/>
      <sheetName val="Hoja3_(19)4"/>
      <sheetName val="Hoja3_(28)4"/>
      <sheetName val="Hoja3_(35)4"/>
      <sheetName val="CALCULO_DE_CAMISAS6"/>
      <sheetName val="Dosificaciones_y_lista6"/>
      <sheetName val="INFORME_SEMANAL4"/>
      <sheetName val="DISEÑO_20-04-194"/>
      <sheetName val="CALCULOS_DE_SILO4"/>
      <sheetName val="GRANEL_PE4"/>
      <sheetName val="STOCK_ABRIL4"/>
      <sheetName val="Consumos_(LS)4"/>
      <sheetName val="diseñosx_div_conc4"/>
      <sheetName val="pe_20194"/>
      <sheetName val="TRAZB_CTO_(TE-may-19)4"/>
      <sheetName val="diseños_TS4"/>
      <sheetName val="TRAZ__CTO_(TS_may-19)4"/>
      <sheetName val="TRAZAB__CTO_(T_E_a_abr-19)4"/>
      <sheetName val="TRAZAB__CTO_(T_S_a_abril-19)4"/>
      <sheetName val="T_E-20184"/>
      <sheetName val="T_S-20184"/>
      <sheetName val="RESUMEN_4"/>
      <sheetName val="RECIBO_DE_SALIDA_ALMACEN4"/>
      <sheetName val="EL_TIEMPO_DEL_CARGUE4"/>
      <sheetName val="MATERIALES_CONCRETO4"/>
      <sheetName val="cc-_dia4"/>
      <sheetName val="mezcla_asf-Datos4"/>
      <sheetName val="CONSILIACION_CONCRETO4"/>
      <sheetName val="Entrada_mat4"/>
      <sheetName val="Materiales_contaminado_despach4"/>
      <sheetName val="TIEMPO_DE_LA_MIXER_MECO4"/>
      <sheetName val="FORMALETA_METALICAS4"/>
      <sheetName val="AGRAGADO_3-4_mix-entrad_(2)4"/>
      <sheetName val="graf_(3-4)4"/>
      <sheetName val="AGRAGADO_1-2_mix-entrad4"/>
      <sheetName val="graf_(1-2)4"/>
      <sheetName val="datos_entrada6"/>
      <sheetName val="PU8A_CD6"/>
      <sheetName val="PU9_CD6"/>
      <sheetName val="PU9_CI6"/>
      <sheetName val="PU11A_CD6"/>
      <sheetName val="PU14A_CD6"/>
      <sheetName val="PU14A_CI6"/>
      <sheetName val="PU16CD_6"/>
      <sheetName val="PU16CI_6"/>
      <sheetName val="PU19_A6"/>
      <sheetName val="PU21_A_CD6"/>
      <sheetName val="PU22_CD6"/>
      <sheetName val="PU22_CI6"/>
      <sheetName val="PU23_CD_6"/>
      <sheetName val="PU23_CI6"/>
      <sheetName val="0_Bases6"/>
      <sheetName val="Esquema_CECOS_6"/>
      <sheetName val="Seg_6"/>
      <sheetName val="VOLADIZOS_Y_VIGAS6"/>
      <sheetName val="SOPORTE_PONTONES6"/>
      <sheetName val="VIA_VEREDAL_ACTA_TOCCI4"/>
      <sheetName val="POR_ADMINISTRACION4"/>
      <sheetName val="ACTIVIDAD_DE_DESMONTE4"/>
      <sheetName val="DISTANCIA_LAGOS-RIOGRANDE4"/>
      <sheetName val="DISTANCIA_MINCIVIL4"/>
      <sheetName val="TRASLADO_DE_CERCHAS_METALICAS4"/>
      <sheetName val="ENR-32-70_4"/>
      <sheetName val="SUB-BSE-32-70_4"/>
      <sheetName val="SUB-BASE-185-215_4"/>
      <sheetName val="Detalle_X_gasto4"/>
      <sheetName val="detalle_X_gcia4"/>
      <sheetName val="EJEC__ENE-AGO4"/>
      <sheetName val="TOTAL_2020_X_GASTO4"/>
      <sheetName val="P&amp;G_20204"/>
      <sheetName val="TOTAL_20204"/>
      <sheetName val="DET_GASTOS_VIAJE4"/>
      <sheetName val="COSTOS_VEH4"/>
      <sheetName val="ALQ__VEHÍCULO_HOY4"/>
      <sheetName val="DEP_20194"/>
      <sheetName val="DEP_20204"/>
      <sheetName val="AMORT_20204"/>
      <sheetName val="P&amp;G_X_GERENCIAS4"/>
      <sheetName val="OF__CUMPLIM4"/>
      <sheetName val="AMORT_20194"/>
      <sheetName val="SOPORTE_ALC_PLUVIAL3"/>
      <sheetName val="SOPORTE_3"/>
      <sheetName val="Quadro-Orç__Resumo3"/>
      <sheetName val="ARQUITECTONICO_PEAJE3"/>
      <sheetName val="A_P_U_3"/>
      <sheetName val="DAT_NUC3"/>
      <sheetName val="Proc_0009h3"/>
      <sheetName val="Datos_Graficas3"/>
      <sheetName val="1_013"/>
      <sheetName val="1_13"/>
      <sheetName val="2_13"/>
      <sheetName val="2_023"/>
      <sheetName val="2_43"/>
      <sheetName val="2_53"/>
      <sheetName val="NP_2_043"/>
      <sheetName val="3_013"/>
      <sheetName val="3_033"/>
      <sheetName val="NP_3_043"/>
      <sheetName val="4_013"/>
      <sheetName val="4_023"/>
      <sheetName val="5_013"/>
      <sheetName val="5_023"/>
      <sheetName val="5_033"/>
      <sheetName val="5_043"/>
      <sheetName val="5_053"/>
      <sheetName val="5_083"/>
      <sheetName val="5_093"/>
      <sheetName val="5_103"/>
      <sheetName val="NP_5_113"/>
      <sheetName val="NP_5_123"/>
      <sheetName val="NP_5_133"/>
      <sheetName val="NP_5_143"/>
      <sheetName val="NP_5,153"/>
      <sheetName val="NP_5_163"/>
      <sheetName val="NP_5_173"/>
      <sheetName val="NP_5_183"/>
      <sheetName val="NP_5_193"/>
      <sheetName val="NP_5_203"/>
      <sheetName val="NP_5_213"/>
      <sheetName val="6_013"/>
      <sheetName val="6_023"/>
      <sheetName val="6_033"/>
      <sheetName val="6_043"/>
      <sheetName val="6_053"/>
      <sheetName val="6_063"/>
      <sheetName val="6_073"/>
      <sheetName val="6_083"/>
      <sheetName val="NP_1_033"/>
      <sheetName val="NP_4_033"/>
      <sheetName val="1_023"/>
      <sheetName val="2_013"/>
      <sheetName val="2_033"/>
      <sheetName val="3_023"/>
      <sheetName val="M_O3"/>
      <sheetName val="Act_18"/>
      <sheetName val="PRESUPUESTO_LICITACIÓN_SRN_0027"/>
      <sheetName val="Facturacion_M&amp;E_Marzo18"/>
      <sheetName val="Anexo_118"/>
      <sheetName val="Anexo_218"/>
      <sheetName val="Anexo_318"/>
      <sheetName val="Anexo_418"/>
      <sheetName val="Precios_13"/>
      <sheetName val="M_O_13"/>
      <sheetName val="RESUMEN_MES_MARZO18"/>
      <sheetName val="Hoja3_(67)7"/>
      <sheetName val="Hoja3_(66)7"/>
      <sheetName val="Hoja3_(65)7"/>
      <sheetName val="Hoja3_(64)7"/>
      <sheetName val="Hoja3_(63)7"/>
      <sheetName val="Hoja3_(62)7"/>
      <sheetName val="Hoja3_(61)7"/>
      <sheetName val="Hoja3_(60)7"/>
      <sheetName val="Hoja3_(59)7"/>
      <sheetName val="Hoja3_(58)7"/>
      <sheetName val="Hoja3_(57)7"/>
      <sheetName val="Hoja3_(56)7"/>
      <sheetName val="Hoja3_(55)7"/>
      <sheetName val="Hoja3_(53)7"/>
      <sheetName val="Hoja3_(54)7"/>
      <sheetName val="Hoja3_(52)7"/>
      <sheetName val="Hoja3_(51)7"/>
      <sheetName val="Hoja3_(50)7"/>
      <sheetName val="Hoja3_(49)7"/>
      <sheetName val="Hoja3_(48)7"/>
      <sheetName val="Hoja3_(47)7"/>
      <sheetName val="Hoja3_(46)7"/>
      <sheetName val="Hoja3_(45)7"/>
      <sheetName val="Hoja3_(44)7"/>
      <sheetName val="Hoja3_(43)7"/>
      <sheetName val="Hoja3_(11)7"/>
      <sheetName val="Hoja3_(42)7"/>
      <sheetName val="Hoja3_(41)7"/>
      <sheetName val="Hoja3_(40)7"/>
      <sheetName val="Hoja3_(39)7"/>
      <sheetName val="Hoja3_(38)7"/>
      <sheetName val="Hoja3_(37)7"/>
      <sheetName val="Hoja3_(36)7"/>
      <sheetName val="Hoja3_(34)7"/>
      <sheetName val="Hoja3_(33)7"/>
      <sheetName val="Hoja3_(32)7"/>
      <sheetName val="Hoja3_(31)7"/>
      <sheetName val="Hoja3_(30)7"/>
      <sheetName val="Hoja3_(29)7"/>
      <sheetName val="Hoja3_(27)7"/>
      <sheetName val="Hoja3_(26)7"/>
      <sheetName val="Hoja3_(25)7"/>
      <sheetName val="Hoja3_(24)7"/>
      <sheetName val="Hoja3_(23)7"/>
      <sheetName val="Hoja3_(22)7"/>
      <sheetName val="Hoja3_(21)7"/>
      <sheetName val="Hoja3_(20)7"/>
      <sheetName val="Hoja1__(2)7"/>
      <sheetName val="Hoja1_7"/>
      <sheetName val="Hoja3_(14)7"/>
      <sheetName val="Hoja3_(2)7"/>
      <sheetName val="Hoja3_(3)7"/>
      <sheetName val="Hoja3_(4)7"/>
      <sheetName val="Hoja3_(5)7"/>
      <sheetName val="Hoja3_(6)7"/>
      <sheetName val="Hoja3_(7)7"/>
      <sheetName val="Hoja3_(8)7"/>
      <sheetName val="Hoja3_(9)7"/>
      <sheetName val="Hoja3_(10)7"/>
      <sheetName val="Hoja3_(12)7"/>
      <sheetName val="Hoja3_(13)7"/>
      <sheetName val="Hoja3_(15)7"/>
      <sheetName val="Hoja3_(16)7"/>
      <sheetName val="Hoja3_(17)7"/>
      <sheetName val="Hoja3_(18)7"/>
      <sheetName val="Hoja3_(19)7"/>
      <sheetName val="Hoja3_(28)7"/>
      <sheetName val="Hoja3_(35)7"/>
      <sheetName val="56-_MÉNSULA_(1)13"/>
      <sheetName val="56-CUNETAS_T1_(1)13"/>
      <sheetName val="56__CAJA_K105+570_(2)13"/>
      <sheetName val="56__CAJA_K105+841_(2)13"/>
      <sheetName val="CALCULO_DE_CAMISAS9"/>
      <sheetName val="Dosificaciones_y_lista9"/>
      <sheetName val="INFORME_SEMANAL7"/>
      <sheetName val="DISEÑO_20-04-197"/>
      <sheetName val="CALCULOS_DE_SILO7"/>
      <sheetName val="GRANEL_PE7"/>
      <sheetName val="STOCK_ABRIL7"/>
      <sheetName val="Consumos_(LS)7"/>
      <sheetName val="diseñosx_div_conc7"/>
      <sheetName val="pe_20197"/>
      <sheetName val="TRAZB_CTO_(TE-may-19)7"/>
      <sheetName val="diseños_TS7"/>
      <sheetName val="TRAZ__CTO_(TS_may-19)7"/>
      <sheetName val="TRAZAB__CTO_(T_E_a_abr-19)7"/>
      <sheetName val="TRAZAB__CTO_(T_S_a_abril-19)7"/>
      <sheetName val="T_E-20187"/>
      <sheetName val="T_S-20187"/>
      <sheetName val="RESUMEN_7"/>
      <sheetName val="RECIBO_DE_SALIDA_ALMACEN7"/>
      <sheetName val="EL_TIEMPO_DEL_CARGUE7"/>
      <sheetName val="MATERIALES_CONCRETO7"/>
      <sheetName val="cc-_dia7"/>
      <sheetName val="mezcla_asf-Datos7"/>
      <sheetName val="CONSILIACION_CONCRETO7"/>
      <sheetName val="Entrada_mat7"/>
      <sheetName val="Materiales_contaminado_despach7"/>
      <sheetName val="TIEMPO_DE_LA_MIXER_MECO7"/>
      <sheetName val="FORMALETA_METALICAS7"/>
      <sheetName val="AGRAGADO_3-4_mix-entrad_(2)7"/>
      <sheetName val="graf_(3-4)7"/>
      <sheetName val="AGRAGADO_1-2_mix-entrad7"/>
      <sheetName val="graf_(1-2)7"/>
      <sheetName val="datos_entrada9"/>
      <sheetName val="PU8A_CD9"/>
      <sheetName val="PU9_CD9"/>
      <sheetName val="PU9_CI9"/>
      <sheetName val="PU11A_CD9"/>
      <sheetName val="PU14A_CD9"/>
      <sheetName val="PU14A_CI9"/>
      <sheetName val="PU16CD_9"/>
      <sheetName val="PU16CI_9"/>
      <sheetName val="PU19_A9"/>
      <sheetName val="PU21_A_CD9"/>
      <sheetName val="PU22_CD9"/>
      <sheetName val="PU22_CI9"/>
      <sheetName val="PU23_CD_9"/>
      <sheetName val="PU23_CI9"/>
      <sheetName val="0_Bases9"/>
      <sheetName val="Esquema_CECOS_9"/>
      <sheetName val="Seg_9"/>
      <sheetName val="VOLADIZOS_Y_VIGAS9"/>
      <sheetName val="SOPORTE_PONTONES9"/>
      <sheetName val="VIA_VEREDAL_ACTA_TOCCI7"/>
      <sheetName val="POR_ADMINISTRACION7"/>
      <sheetName val="ACTIVIDAD_DE_DESMONTE7"/>
      <sheetName val="DISTANCIA_LAGOS-RIOGRANDE7"/>
      <sheetName val="DISTANCIA_MINCIVIL7"/>
      <sheetName val="TRASLADO_DE_CERCHAS_METALICAS7"/>
      <sheetName val="ENR-32-70_7"/>
      <sheetName val="SUB-BSE-32-70_7"/>
      <sheetName val="SUB-BASE-185-215_7"/>
      <sheetName val="Detalle_X_gasto7"/>
      <sheetName val="detalle_X_gcia7"/>
      <sheetName val="EJEC__ENE-AGO7"/>
      <sheetName val="TOTAL_2020_X_GASTO7"/>
      <sheetName val="P&amp;G_20207"/>
      <sheetName val="TOTAL_20207"/>
      <sheetName val="DET_GASTOS_VIAJE7"/>
      <sheetName val="COSTOS_VEH7"/>
      <sheetName val="ALQ__VEHÍCULO_HOY7"/>
      <sheetName val="DEP_20197"/>
      <sheetName val="DEP_20207"/>
      <sheetName val="AMORT_20207"/>
      <sheetName val="P&amp;G_X_GERENCIAS7"/>
      <sheetName val="OF__CUMPLIM7"/>
      <sheetName val="AMORT_20197"/>
      <sheetName val="SOPORTE_ALC_PLUVIAL6"/>
      <sheetName val="SOPORTE_6"/>
      <sheetName val="Quadro-Orç__Resumo6"/>
      <sheetName val="ARQUITECTONICO_PEAJE6"/>
      <sheetName val="Datos_Graficas6"/>
      <sheetName val="A_P_U_6"/>
      <sheetName val="DAT_NUC6"/>
      <sheetName val="Proc_0009h6"/>
      <sheetName val="1_016"/>
      <sheetName val="1_16"/>
      <sheetName val="2_16"/>
      <sheetName val="2_026"/>
      <sheetName val="2_46"/>
      <sheetName val="2_56"/>
      <sheetName val="NP_2_046"/>
      <sheetName val="3_016"/>
      <sheetName val="3_036"/>
      <sheetName val="NP_3_046"/>
      <sheetName val="4_016"/>
      <sheetName val="4_026"/>
      <sheetName val="5_016"/>
      <sheetName val="5_026"/>
      <sheetName val="5_036"/>
      <sheetName val="5_046"/>
      <sheetName val="5_056"/>
      <sheetName val="5_086"/>
      <sheetName val="5_096"/>
      <sheetName val="5_106"/>
      <sheetName val="NP_5_116"/>
      <sheetName val="NP_5_126"/>
      <sheetName val="NP_5_136"/>
      <sheetName val="NP_5_146"/>
      <sheetName val="NP_5,156"/>
      <sheetName val="NP_5_166"/>
      <sheetName val="NP_5_176"/>
      <sheetName val="NP_5_186"/>
      <sheetName val="NP_5_196"/>
      <sheetName val="NP_5_206"/>
      <sheetName val="NP_5_216"/>
      <sheetName val="6_016"/>
      <sheetName val="6_026"/>
      <sheetName val="6_036"/>
      <sheetName val="6_046"/>
      <sheetName val="6_056"/>
      <sheetName val="6_066"/>
      <sheetName val="6_076"/>
      <sheetName val="6_086"/>
      <sheetName val="NP_1_036"/>
      <sheetName val="NP_4_036"/>
      <sheetName val="1_026"/>
      <sheetName val="2_016"/>
      <sheetName val="2_036"/>
      <sheetName val="3_026"/>
      <sheetName val="M_O6"/>
      <sheetName val="Act_19"/>
      <sheetName val="PRESUPUESTO_LICITACIÓN_SRN_0028"/>
      <sheetName val="Facturacion_M&amp;E_Marzo19"/>
      <sheetName val="Anexo_119"/>
      <sheetName val="Anexo_219"/>
      <sheetName val="Anexo_319"/>
      <sheetName val="Anexo_419"/>
      <sheetName val="Precios_14"/>
      <sheetName val="M_O_14"/>
      <sheetName val="RESUMEN_MES_MARZO19"/>
      <sheetName val="56-_MÉNSULA_(1)14"/>
      <sheetName val="56-CUNETAS_T1_(1)14"/>
      <sheetName val="56__CAJA_K105+570_(2)14"/>
      <sheetName val="56__CAJA_K105+841_(2)14"/>
      <sheetName val="Hoja3_(67)8"/>
      <sheetName val="Hoja3_(66)8"/>
      <sheetName val="Hoja3_(65)8"/>
      <sheetName val="Hoja3_(64)8"/>
      <sheetName val="Hoja3_(63)8"/>
      <sheetName val="Hoja3_(62)8"/>
      <sheetName val="Hoja3_(61)8"/>
      <sheetName val="Hoja3_(60)8"/>
      <sheetName val="Hoja3_(59)8"/>
      <sheetName val="Hoja3_(58)8"/>
      <sheetName val="Hoja3_(57)8"/>
      <sheetName val="Hoja3_(56)8"/>
      <sheetName val="Hoja3_(55)8"/>
      <sheetName val="Hoja3_(53)8"/>
      <sheetName val="Hoja3_(54)8"/>
      <sheetName val="Hoja3_(52)8"/>
      <sheetName val="Hoja3_(51)8"/>
      <sheetName val="Hoja3_(50)8"/>
      <sheetName val="Hoja3_(49)8"/>
      <sheetName val="Hoja3_(48)8"/>
      <sheetName val="Hoja3_(47)8"/>
      <sheetName val="Hoja3_(46)8"/>
      <sheetName val="Hoja3_(45)8"/>
      <sheetName val="Hoja3_(44)8"/>
      <sheetName val="Hoja3_(43)8"/>
      <sheetName val="Hoja3_(11)8"/>
      <sheetName val="Hoja3_(42)8"/>
      <sheetName val="Hoja3_(41)8"/>
      <sheetName val="Hoja3_(40)8"/>
      <sheetName val="Hoja3_(39)8"/>
      <sheetName val="Hoja3_(38)8"/>
      <sheetName val="Hoja3_(37)8"/>
      <sheetName val="Hoja3_(36)8"/>
      <sheetName val="Hoja3_(34)8"/>
      <sheetName val="Hoja3_(33)8"/>
      <sheetName val="Hoja3_(32)8"/>
      <sheetName val="Hoja3_(31)8"/>
      <sheetName val="Hoja3_(30)8"/>
      <sheetName val="Hoja3_(29)8"/>
      <sheetName val="Hoja3_(27)8"/>
      <sheetName val="Hoja3_(26)8"/>
      <sheetName val="Hoja3_(25)8"/>
      <sheetName val="Hoja3_(24)8"/>
      <sheetName val="Hoja3_(23)8"/>
      <sheetName val="Hoja3_(22)8"/>
      <sheetName val="Hoja3_(21)8"/>
      <sheetName val="Hoja3_(20)8"/>
      <sheetName val="Hoja1__(2)8"/>
      <sheetName val="Hoja1_8"/>
      <sheetName val="Hoja3_(14)8"/>
      <sheetName val="Hoja3_(2)8"/>
      <sheetName val="Hoja3_(3)8"/>
      <sheetName val="Hoja3_(4)8"/>
      <sheetName val="Hoja3_(5)8"/>
      <sheetName val="Hoja3_(6)8"/>
      <sheetName val="Hoja3_(7)8"/>
      <sheetName val="Hoja3_(8)8"/>
      <sheetName val="Hoja3_(9)8"/>
      <sheetName val="Hoja3_(10)8"/>
      <sheetName val="Hoja3_(12)8"/>
      <sheetName val="Hoja3_(13)8"/>
      <sheetName val="Hoja3_(15)8"/>
      <sheetName val="Hoja3_(16)8"/>
      <sheetName val="Hoja3_(17)8"/>
      <sheetName val="Hoja3_(18)8"/>
      <sheetName val="Hoja3_(19)8"/>
      <sheetName val="Hoja3_(28)8"/>
      <sheetName val="Hoja3_(35)8"/>
      <sheetName val="CALCULO_DE_CAMISAS10"/>
      <sheetName val="Dosificaciones_y_lista10"/>
      <sheetName val="INFORME_SEMANAL8"/>
      <sheetName val="DISEÑO_20-04-198"/>
      <sheetName val="CALCULOS_DE_SILO8"/>
      <sheetName val="GRANEL_PE8"/>
      <sheetName val="STOCK_ABRIL8"/>
      <sheetName val="Consumos_(LS)8"/>
      <sheetName val="diseñosx_div_conc8"/>
      <sheetName val="pe_20198"/>
      <sheetName val="TRAZB_CTO_(TE-may-19)8"/>
      <sheetName val="diseños_TS8"/>
      <sheetName val="TRAZ__CTO_(TS_may-19)8"/>
      <sheetName val="TRAZAB__CTO_(T_E_a_abr-19)8"/>
      <sheetName val="TRAZAB__CTO_(T_S_a_abril-19)8"/>
      <sheetName val="T_E-20188"/>
      <sheetName val="T_S-20188"/>
      <sheetName val="RESUMEN_8"/>
      <sheetName val="RECIBO_DE_SALIDA_ALMACEN8"/>
      <sheetName val="EL_TIEMPO_DEL_CARGUE8"/>
      <sheetName val="MATERIALES_CONCRETO8"/>
      <sheetName val="cc-_dia8"/>
      <sheetName val="mezcla_asf-Datos8"/>
      <sheetName val="CONSILIACION_CONCRETO8"/>
      <sheetName val="Entrada_mat8"/>
      <sheetName val="Materiales_contaminado_despach8"/>
      <sheetName val="TIEMPO_DE_LA_MIXER_MECO8"/>
      <sheetName val="FORMALETA_METALICAS8"/>
      <sheetName val="AGRAGADO_3-4_mix-entrad_(2)8"/>
      <sheetName val="graf_(3-4)8"/>
      <sheetName val="AGRAGADO_1-2_mix-entrad8"/>
      <sheetName val="graf_(1-2)8"/>
      <sheetName val="datos_entrada10"/>
      <sheetName val="PU8A_CD10"/>
      <sheetName val="PU9_CD10"/>
      <sheetName val="PU9_CI10"/>
      <sheetName val="PU11A_CD10"/>
      <sheetName val="PU14A_CD10"/>
      <sheetName val="PU14A_CI10"/>
      <sheetName val="PU16CD_10"/>
      <sheetName val="PU16CI_10"/>
      <sheetName val="PU19_A10"/>
      <sheetName val="PU21_A_CD10"/>
      <sheetName val="PU22_CD10"/>
      <sheetName val="PU22_CI10"/>
      <sheetName val="PU23_CD_10"/>
      <sheetName val="PU23_CI10"/>
      <sheetName val="0_Bases10"/>
      <sheetName val="Esquema_CECOS_10"/>
      <sheetName val="Seg_10"/>
      <sheetName val="VOLADIZOS_Y_VIGAS10"/>
      <sheetName val="SOPORTE_PONTONES10"/>
      <sheetName val="VIA_VEREDAL_ACTA_TOCCI8"/>
      <sheetName val="POR_ADMINISTRACION8"/>
      <sheetName val="ACTIVIDAD_DE_DESMONTE8"/>
      <sheetName val="DISTANCIA_LAGOS-RIOGRANDE8"/>
      <sheetName val="DISTANCIA_MINCIVIL8"/>
      <sheetName val="TRASLADO_DE_CERCHAS_METALICAS8"/>
      <sheetName val="ENR-32-70_8"/>
      <sheetName val="SUB-BSE-32-70_8"/>
      <sheetName val="SUB-BASE-185-215_8"/>
      <sheetName val="Detalle_X_gasto8"/>
      <sheetName val="detalle_X_gcia8"/>
      <sheetName val="EJEC__ENE-AGO8"/>
      <sheetName val="TOTAL_2020_X_GASTO8"/>
      <sheetName val="P&amp;G_20208"/>
      <sheetName val="TOTAL_20208"/>
      <sheetName val="DET_GASTOS_VIAJE8"/>
      <sheetName val="COSTOS_VEH8"/>
      <sheetName val="ALQ__VEHÍCULO_HOY8"/>
      <sheetName val="DEP_20198"/>
      <sheetName val="DEP_20208"/>
      <sheetName val="AMORT_20208"/>
      <sheetName val="P&amp;G_X_GERENCIAS8"/>
      <sheetName val="OF__CUMPLIM8"/>
      <sheetName val="AMORT_20198"/>
      <sheetName val="SOPORTE_ALC_PLUVIAL7"/>
      <sheetName val="SOPORTE_7"/>
      <sheetName val="Quadro-Orç__Resumo7"/>
      <sheetName val="ARQUITECTONICO_PEAJE7"/>
      <sheetName val="A_P_U_7"/>
      <sheetName val="DAT_NUC7"/>
      <sheetName val="Proc_0009h7"/>
      <sheetName val="Datos_Graficas7"/>
      <sheetName val="1_017"/>
      <sheetName val="1_17"/>
      <sheetName val="2_17"/>
      <sheetName val="2_027"/>
      <sheetName val="2_47"/>
      <sheetName val="2_57"/>
      <sheetName val="NP_2_047"/>
      <sheetName val="3_017"/>
      <sheetName val="3_037"/>
      <sheetName val="NP_3_047"/>
      <sheetName val="4_017"/>
      <sheetName val="4_027"/>
      <sheetName val="5_017"/>
      <sheetName val="5_027"/>
      <sheetName val="5_037"/>
      <sheetName val="5_047"/>
      <sheetName val="5_057"/>
      <sheetName val="5_087"/>
      <sheetName val="5_097"/>
      <sheetName val="5_107"/>
      <sheetName val="NP_5_117"/>
      <sheetName val="NP_5_127"/>
      <sheetName val="NP_5_137"/>
      <sheetName val="NP_5_147"/>
      <sheetName val="NP_5,157"/>
      <sheetName val="NP_5_167"/>
      <sheetName val="NP_5_177"/>
      <sheetName val="NP_5_187"/>
      <sheetName val="NP_5_197"/>
      <sheetName val="NP_5_207"/>
      <sheetName val="NP_5_217"/>
      <sheetName val="6_017"/>
      <sheetName val="6_027"/>
      <sheetName val="6_037"/>
      <sheetName val="6_047"/>
      <sheetName val="6_057"/>
      <sheetName val="6_067"/>
      <sheetName val="6_077"/>
      <sheetName val="6_087"/>
      <sheetName val="NP_1_037"/>
      <sheetName val="NP_4_037"/>
      <sheetName val="1_027"/>
      <sheetName val="2_017"/>
      <sheetName val="2_037"/>
      <sheetName val="3_027"/>
      <sheetName val="M_O7"/>
      <sheetName val="Act_20"/>
      <sheetName val="PRESUPUESTO_LICITACIÓN_SRN_0029"/>
      <sheetName val="Facturacion_M&amp;E_Marzo20"/>
      <sheetName val="Anexo_120"/>
      <sheetName val="Anexo_220"/>
      <sheetName val="Anexo_320"/>
      <sheetName val="Anexo_420"/>
      <sheetName val="Precios_15"/>
      <sheetName val="M_O_15"/>
      <sheetName val="RESUMEN_MES_MARZO20"/>
      <sheetName val="56-_MÉNSULA_(1)15"/>
      <sheetName val="56-CUNETAS_T1_(1)15"/>
      <sheetName val="56__CAJA_K105+570_(2)15"/>
      <sheetName val="56__CAJA_K105+841_(2)15"/>
      <sheetName val="Hoja3_(67)9"/>
      <sheetName val="Hoja3_(66)9"/>
      <sheetName val="Hoja3_(65)9"/>
      <sheetName val="Hoja3_(64)9"/>
      <sheetName val="Hoja3_(63)9"/>
      <sheetName val="Hoja3_(62)9"/>
      <sheetName val="Hoja3_(61)9"/>
      <sheetName val="Hoja3_(60)9"/>
      <sheetName val="Hoja3_(59)9"/>
      <sheetName val="Hoja3_(58)9"/>
      <sheetName val="Hoja3_(57)9"/>
      <sheetName val="Hoja3_(56)9"/>
      <sheetName val="Hoja3_(55)9"/>
      <sheetName val="Hoja3_(53)9"/>
      <sheetName val="Hoja3_(54)9"/>
      <sheetName val="Hoja3_(52)9"/>
      <sheetName val="Hoja3_(51)9"/>
      <sheetName val="Hoja3_(50)9"/>
      <sheetName val="Hoja3_(49)9"/>
      <sheetName val="Hoja3_(48)9"/>
      <sheetName val="Hoja3_(47)9"/>
      <sheetName val="Hoja3_(46)9"/>
      <sheetName val="Hoja3_(45)9"/>
      <sheetName val="Hoja3_(44)9"/>
      <sheetName val="Hoja3_(43)9"/>
      <sheetName val="Hoja3_(11)9"/>
      <sheetName val="Hoja3_(42)9"/>
      <sheetName val="Hoja3_(41)9"/>
      <sheetName val="Hoja3_(40)9"/>
      <sheetName val="Hoja3_(39)9"/>
      <sheetName val="Hoja3_(38)9"/>
      <sheetName val="Hoja3_(37)9"/>
      <sheetName val="Hoja3_(36)9"/>
      <sheetName val="Hoja3_(34)9"/>
      <sheetName val="Hoja3_(33)9"/>
      <sheetName val="Hoja3_(32)9"/>
      <sheetName val="Hoja3_(31)9"/>
      <sheetName val="Hoja3_(30)9"/>
      <sheetName val="Hoja3_(29)9"/>
      <sheetName val="Hoja3_(27)9"/>
      <sheetName val="Hoja3_(26)9"/>
      <sheetName val="Hoja3_(25)9"/>
      <sheetName val="Hoja3_(24)9"/>
      <sheetName val="Hoja3_(23)9"/>
      <sheetName val="Hoja3_(22)9"/>
      <sheetName val="Hoja3_(21)9"/>
      <sheetName val="Hoja3_(20)9"/>
      <sheetName val="Hoja1__(2)9"/>
      <sheetName val="Hoja1_9"/>
      <sheetName val="Hoja3_(14)9"/>
      <sheetName val="Hoja3_(2)9"/>
      <sheetName val="Hoja3_(3)9"/>
      <sheetName val="Hoja3_(4)9"/>
      <sheetName val="Hoja3_(5)9"/>
      <sheetName val="Hoja3_(6)9"/>
      <sheetName val="Hoja3_(7)9"/>
      <sheetName val="Hoja3_(8)9"/>
      <sheetName val="Hoja3_(9)9"/>
      <sheetName val="Hoja3_(10)9"/>
      <sheetName val="Hoja3_(12)9"/>
      <sheetName val="Hoja3_(13)9"/>
      <sheetName val="Hoja3_(15)9"/>
      <sheetName val="Hoja3_(16)9"/>
      <sheetName val="Hoja3_(17)9"/>
      <sheetName val="Hoja3_(18)9"/>
      <sheetName val="Hoja3_(19)9"/>
      <sheetName val="Hoja3_(28)9"/>
      <sheetName val="Hoja3_(35)9"/>
      <sheetName val="CALCULO_DE_CAMISAS11"/>
      <sheetName val="Dosificaciones_y_lista11"/>
      <sheetName val="INFORME_SEMANAL9"/>
      <sheetName val="DISEÑO_20-04-199"/>
      <sheetName val="CALCULOS_DE_SILO9"/>
      <sheetName val="GRANEL_PE9"/>
      <sheetName val="STOCK_ABRIL9"/>
      <sheetName val="Consumos_(LS)9"/>
      <sheetName val="diseñosx_div_conc9"/>
      <sheetName val="pe_20199"/>
      <sheetName val="TRAZB_CTO_(TE-may-19)9"/>
      <sheetName val="diseños_TS9"/>
      <sheetName val="TRAZ__CTO_(TS_may-19)9"/>
      <sheetName val="TRAZAB__CTO_(T_E_a_abr-19)9"/>
      <sheetName val="TRAZAB__CTO_(T_S_a_abril-19)9"/>
      <sheetName val="T_E-20189"/>
      <sheetName val="T_S-20189"/>
      <sheetName val="RESUMEN_9"/>
      <sheetName val="RECIBO_DE_SALIDA_ALMACEN9"/>
      <sheetName val="EL_TIEMPO_DEL_CARGUE9"/>
      <sheetName val="MATERIALES_CONCRETO9"/>
      <sheetName val="cc-_dia9"/>
      <sheetName val="mezcla_asf-Datos9"/>
      <sheetName val="CONSILIACION_CONCRETO9"/>
      <sheetName val="Entrada_mat9"/>
      <sheetName val="Materiales_contaminado_despach9"/>
      <sheetName val="TIEMPO_DE_LA_MIXER_MECO9"/>
      <sheetName val="FORMALETA_METALICAS9"/>
      <sheetName val="AGRAGADO_3-4_mix-entrad_(2)9"/>
      <sheetName val="graf_(3-4)9"/>
      <sheetName val="AGRAGADO_1-2_mix-entrad9"/>
      <sheetName val="graf_(1-2)9"/>
      <sheetName val="datos_entrada11"/>
      <sheetName val="PU8A_CD11"/>
      <sheetName val="PU9_CD11"/>
      <sheetName val="PU9_CI11"/>
      <sheetName val="PU11A_CD11"/>
      <sheetName val="PU14A_CD11"/>
      <sheetName val="PU14A_CI11"/>
      <sheetName val="PU16CD_11"/>
      <sheetName val="PU16CI_11"/>
      <sheetName val="PU19_A11"/>
      <sheetName val="PU21_A_CD11"/>
      <sheetName val="PU22_CD11"/>
      <sheetName val="PU22_CI11"/>
      <sheetName val="PU23_CD_11"/>
      <sheetName val="PU23_CI11"/>
      <sheetName val="0_Bases11"/>
      <sheetName val="Esquema_CECOS_11"/>
      <sheetName val="Seg_11"/>
      <sheetName val="VOLADIZOS_Y_VIGAS11"/>
      <sheetName val="SOPORTE_PONTONES11"/>
      <sheetName val="VIA_VEREDAL_ACTA_TOCCI9"/>
      <sheetName val="POR_ADMINISTRACION9"/>
      <sheetName val="ACTIVIDAD_DE_DESMONTE9"/>
      <sheetName val="DISTANCIA_LAGOS-RIOGRANDE9"/>
      <sheetName val="DISTANCIA_MINCIVIL9"/>
      <sheetName val="TRASLADO_DE_CERCHAS_METALICAS9"/>
      <sheetName val="ENR-32-70_9"/>
      <sheetName val="SUB-BSE-32-70_9"/>
      <sheetName val="SUB-BASE-185-215_9"/>
      <sheetName val="Detalle_X_gasto9"/>
      <sheetName val="detalle_X_gcia9"/>
      <sheetName val="EJEC__ENE-AGO9"/>
      <sheetName val="TOTAL_2020_X_GASTO9"/>
      <sheetName val="P&amp;G_20209"/>
      <sheetName val="TOTAL_20209"/>
      <sheetName val="DET_GASTOS_VIAJE9"/>
      <sheetName val="COSTOS_VEH9"/>
      <sheetName val="ALQ__VEHÍCULO_HOY9"/>
      <sheetName val="DEP_20199"/>
      <sheetName val="DEP_20209"/>
      <sheetName val="AMORT_20209"/>
      <sheetName val="P&amp;G_X_GERENCIAS9"/>
      <sheetName val="OF__CUMPLIM9"/>
      <sheetName val="AMORT_20199"/>
      <sheetName val="SOPORTE_ALC_PLUVIAL8"/>
      <sheetName val="SOPORTE_8"/>
      <sheetName val="Quadro-Orç__Resumo8"/>
      <sheetName val="ARQUITECTONICO_PEAJE8"/>
      <sheetName val="A_P_U_8"/>
      <sheetName val="DAT_NUC8"/>
      <sheetName val="Proc_0009h8"/>
      <sheetName val="Datos_Graficas8"/>
      <sheetName val="1_018"/>
      <sheetName val="1_18"/>
      <sheetName val="2_18"/>
      <sheetName val="2_028"/>
      <sheetName val="2_48"/>
      <sheetName val="2_58"/>
      <sheetName val="NP_2_048"/>
      <sheetName val="3_018"/>
      <sheetName val="3_038"/>
      <sheetName val="NP_3_048"/>
      <sheetName val="4_018"/>
      <sheetName val="4_028"/>
      <sheetName val="5_018"/>
      <sheetName val="5_028"/>
      <sheetName val="5_038"/>
      <sheetName val="5_048"/>
      <sheetName val="5_058"/>
      <sheetName val="5_088"/>
      <sheetName val="5_098"/>
      <sheetName val="5_108"/>
      <sheetName val="NP_5_118"/>
      <sheetName val="NP_5_128"/>
      <sheetName val="NP_5_138"/>
      <sheetName val="NP_5_148"/>
      <sheetName val="NP_5,158"/>
      <sheetName val="NP_5_168"/>
      <sheetName val="NP_5_178"/>
      <sheetName val="NP_5_188"/>
      <sheetName val="NP_5_198"/>
      <sheetName val="NP_5_208"/>
      <sheetName val="NP_5_218"/>
      <sheetName val="6_018"/>
      <sheetName val="6_028"/>
      <sheetName val="6_038"/>
      <sheetName val="6_048"/>
      <sheetName val="6_058"/>
      <sheetName val="6_068"/>
      <sheetName val="6_078"/>
      <sheetName val="6_088"/>
      <sheetName val="NP_1_038"/>
      <sheetName val="NP_4_038"/>
      <sheetName val="1_028"/>
      <sheetName val="2_018"/>
      <sheetName val="2_038"/>
      <sheetName val="3_028"/>
      <sheetName val="M_O8"/>
      <sheetName val="Registro"/>
      <sheetName val="granulometria"/>
    </sheetNames>
    <sheetDataSet>
      <sheetData sheetId="0" refreshError="1">
        <row r="3">
          <cell r="B3">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3">
          <cell r="B3">
            <v>3</v>
          </cell>
        </row>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M10">
            <v>1302940.7487084535</v>
          </cell>
        </row>
      </sheetData>
      <sheetData sheetId="21">
        <row r="10">
          <cell r="M10">
            <v>1302940.7487084535</v>
          </cell>
        </row>
      </sheetData>
      <sheetData sheetId="22">
        <row r="10">
          <cell r="M10">
            <v>1302940.7487084535</v>
          </cell>
        </row>
      </sheetData>
      <sheetData sheetId="23">
        <row r="10">
          <cell r="M10">
            <v>1302940.7487084535</v>
          </cell>
        </row>
      </sheetData>
      <sheetData sheetId="24">
        <row r="10">
          <cell r="M10">
            <v>1302940.7487084535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6">
          <cell r="D6" t="str">
            <v>Base tratada con asfalto (BTA)</v>
          </cell>
        </row>
      </sheetData>
      <sheetData sheetId="43">
        <row r="3">
          <cell r="B3">
            <v>3</v>
          </cell>
        </row>
      </sheetData>
      <sheetData sheetId="44">
        <row r="6">
          <cell r="D6" t="str">
            <v>Base tratada con asfalto (BTA)</v>
          </cell>
        </row>
      </sheetData>
      <sheetData sheetId="45">
        <row r="6">
          <cell r="D6">
            <v>0</v>
          </cell>
        </row>
      </sheetData>
      <sheetData sheetId="46">
        <row r="6">
          <cell r="D6">
            <v>43666</v>
          </cell>
        </row>
      </sheetData>
      <sheetData sheetId="47">
        <row r="6">
          <cell r="D6">
            <v>0</v>
          </cell>
        </row>
      </sheetData>
      <sheetData sheetId="48">
        <row r="6">
          <cell r="D6" t="str">
            <v>Base tratada con asfalto (BTA)</v>
          </cell>
        </row>
      </sheetData>
      <sheetData sheetId="49">
        <row r="6">
          <cell r="D6">
            <v>43666</v>
          </cell>
        </row>
      </sheetData>
      <sheetData sheetId="50">
        <row r="6">
          <cell r="D6">
            <v>0</v>
          </cell>
        </row>
      </sheetData>
      <sheetData sheetId="51">
        <row r="6">
          <cell r="D6">
            <v>43666</v>
          </cell>
        </row>
      </sheetData>
      <sheetData sheetId="52">
        <row r="6">
          <cell r="D6">
            <v>0</v>
          </cell>
        </row>
      </sheetData>
      <sheetData sheetId="53">
        <row r="6">
          <cell r="D6">
            <v>43666</v>
          </cell>
        </row>
      </sheetData>
      <sheetData sheetId="54">
        <row r="6">
          <cell r="D6" t="str">
            <v>Base tratada con asfalto (BTA)</v>
          </cell>
        </row>
      </sheetData>
      <sheetData sheetId="55">
        <row r="6">
          <cell r="D6">
            <v>0</v>
          </cell>
        </row>
      </sheetData>
      <sheetData sheetId="56">
        <row r="6">
          <cell r="D6">
            <v>43666</v>
          </cell>
        </row>
      </sheetData>
      <sheetData sheetId="57">
        <row r="6">
          <cell r="D6" t="str">
            <v>Base tratada con asfalto (BTA)</v>
          </cell>
        </row>
      </sheetData>
      <sheetData sheetId="58">
        <row r="6">
          <cell r="D6" t="str">
            <v>Base tratada con asfalto (BTA)</v>
          </cell>
        </row>
      </sheetData>
      <sheetData sheetId="59">
        <row r="6">
          <cell r="D6">
            <v>0</v>
          </cell>
        </row>
      </sheetData>
      <sheetData sheetId="60">
        <row r="6">
          <cell r="D6">
            <v>43666</v>
          </cell>
        </row>
      </sheetData>
      <sheetData sheetId="61">
        <row r="6">
          <cell r="D6">
            <v>43666</v>
          </cell>
        </row>
      </sheetData>
      <sheetData sheetId="62">
        <row r="6">
          <cell r="D6">
            <v>0</v>
          </cell>
        </row>
      </sheetData>
      <sheetData sheetId="63">
        <row r="6">
          <cell r="D6">
            <v>0</v>
          </cell>
        </row>
      </sheetData>
      <sheetData sheetId="64">
        <row r="6">
          <cell r="D6">
            <v>0</v>
          </cell>
        </row>
      </sheetData>
      <sheetData sheetId="65">
        <row r="10">
          <cell r="M10">
            <v>1302940.7487084535</v>
          </cell>
        </row>
      </sheetData>
      <sheetData sheetId="66">
        <row r="10">
          <cell r="M10">
            <v>1302940.7487084535</v>
          </cell>
        </row>
      </sheetData>
      <sheetData sheetId="67">
        <row r="6">
          <cell r="D6">
            <v>0</v>
          </cell>
        </row>
      </sheetData>
      <sheetData sheetId="68">
        <row r="6">
          <cell r="D6">
            <v>43666</v>
          </cell>
        </row>
      </sheetData>
      <sheetData sheetId="69">
        <row r="6">
          <cell r="D6">
            <v>0</v>
          </cell>
        </row>
      </sheetData>
      <sheetData sheetId="70">
        <row r="6">
          <cell r="D6">
            <v>0</v>
          </cell>
        </row>
      </sheetData>
      <sheetData sheetId="71">
        <row r="6">
          <cell r="D6">
            <v>0</v>
          </cell>
        </row>
      </sheetData>
      <sheetData sheetId="72">
        <row r="6">
          <cell r="D6">
            <v>0</v>
          </cell>
        </row>
      </sheetData>
      <sheetData sheetId="73">
        <row r="6">
          <cell r="D6">
            <v>0</v>
          </cell>
        </row>
      </sheetData>
      <sheetData sheetId="74">
        <row r="10">
          <cell r="M10">
            <v>1302940.7487084535</v>
          </cell>
        </row>
      </sheetData>
      <sheetData sheetId="75">
        <row r="6">
          <cell r="D6">
            <v>0</v>
          </cell>
        </row>
      </sheetData>
      <sheetData sheetId="76">
        <row r="10">
          <cell r="M10">
            <v>1302940.7487084535</v>
          </cell>
        </row>
      </sheetData>
      <sheetData sheetId="77">
        <row r="6">
          <cell r="D6">
            <v>0</v>
          </cell>
        </row>
      </sheetData>
      <sheetData sheetId="78">
        <row r="6">
          <cell r="D6">
            <v>0</v>
          </cell>
        </row>
      </sheetData>
      <sheetData sheetId="79">
        <row r="10">
          <cell r="M10">
            <v>1302940.7487084535</v>
          </cell>
        </row>
      </sheetData>
      <sheetData sheetId="80">
        <row r="10">
          <cell r="M10">
            <v>1302940.7487084535</v>
          </cell>
        </row>
      </sheetData>
      <sheetData sheetId="81">
        <row r="6">
          <cell r="D6">
            <v>0</v>
          </cell>
        </row>
      </sheetData>
      <sheetData sheetId="82">
        <row r="6">
          <cell r="D6">
            <v>0</v>
          </cell>
        </row>
      </sheetData>
      <sheetData sheetId="83">
        <row r="10">
          <cell r="M10">
            <v>1302940.7487084535</v>
          </cell>
        </row>
      </sheetData>
      <sheetData sheetId="84">
        <row r="10">
          <cell r="M10">
            <v>1302940.7487084535</v>
          </cell>
        </row>
      </sheetData>
      <sheetData sheetId="85"/>
      <sheetData sheetId="86">
        <row r="6">
          <cell r="D6">
            <v>0</v>
          </cell>
        </row>
      </sheetData>
      <sheetData sheetId="87">
        <row r="6">
          <cell r="D6">
            <v>0</v>
          </cell>
        </row>
      </sheetData>
      <sheetData sheetId="88"/>
      <sheetData sheetId="89"/>
      <sheetData sheetId="90">
        <row r="6">
          <cell r="D6">
            <v>0</v>
          </cell>
        </row>
      </sheetData>
      <sheetData sheetId="91">
        <row r="10">
          <cell r="M10">
            <v>1302940.7487084535</v>
          </cell>
        </row>
      </sheetData>
      <sheetData sheetId="92">
        <row r="10">
          <cell r="M10">
            <v>1302940.7487084535</v>
          </cell>
        </row>
      </sheetData>
      <sheetData sheetId="93">
        <row r="10">
          <cell r="M10">
            <v>1302940.7487084535</v>
          </cell>
        </row>
      </sheetData>
      <sheetData sheetId="94">
        <row r="6">
          <cell r="D6">
            <v>0</v>
          </cell>
        </row>
      </sheetData>
      <sheetData sheetId="95"/>
      <sheetData sheetId="96">
        <row r="6">
          <cell r="D6">
            <v>0</v>
          </cell>
        </row>
      </sheetData>
      <sheetData sheetId="97">
        <row r="6">
          <cell r="D6">
            <v>0</v>
          </cell>
        </row>
      </sheetData>
      <sheetData sheetId="98">
        <row r="6">
          <cell r="D6">
            <v>0</v>
          </cell>
        </row>
      </sheetData>
      <sheetData sheetId="99">
        <row r="10">
          <cell r="M10">
            <v>1302940.7487084535</v>
          </cell>
        </row>
      </sheetData>
      <sheetData sheetId="100">
        <row r="6">
          <cell r="D6">
            <v>0</v>
          </cell>
        </row>
      </sheetData>
      <sheetData sheetId="101">
        <row r="6">
          <cell r="D6">
            <v>0</v>
          </cell>
        </row>
      </sheetData>
      <sheetData sheetId="102">
        <row r="6">
          <cell r="D6">
            <v>0</v>
          </cell>
        </row>
      </sheetData>
      <sheetData sheetId="103">
        <row r="10">
          <cell r="M10">
            <v>1302940.7487084535</v>
          </cell>
        </row>
      </sheetData>
      <sheetData sheetId="104"/>
      <sheetData sheetId="105">
        <row r="6">
          <cell r="D6">
            <v>0</v>
          </cell>
        </row>
      </sheetData>
      <sheetData sheetId="106"/>
      <sheetData sheetId="107"/>
      <sheetData sheetId="108">
        <row r="6">
          <cell r="D6">
            <v>0</v>
          </cell>
        </row>
      </sheetData>
      <sheetData sheetId="109">
        <row r="6">
          <cell r="D6">
            <v>0</v>
          </cell>
        </row>
      </sheetData>
      <sheetData sheetId="110">
        <row r="6">
          <cell r="D6">
            <v>0</v>
          </cell>
        </row>
      </sheetData>
      <sheetData sheetId="111">
        <row r="6">
          <cell r="D6">
            <v>0</v>
          </cell>
        </row>
      </sheetData>
      <sheetData sheetId="112">
        <row r="6">
          <cell r="D6" t="str">
            <v>CONSORCIO CONSTRUCTOR PACIFICO 3</v>
          </cell>
        </row>
      </sheetData>
      <sheetData sheetId="113">
        <row r="6">
          <cell r="D6">
            <v>0</v>
          </cell>
        </row>
      </sheetData>
      <sheetData sheetId="114">
        <row r="6">
          <cell r="D6">
            <v>0</v>
          </cell>
        </row>
      </sheetData>
      <sheetData sheetId="115">
        <row r="6">
          <cell r="D6">
            <v>0</v>
          </cell>
        </row>
      </sheetData>
      <sheetData sheetId="116">
        <row r="6">
          <cell r="D6">
            <v>0</v>
          </cell>
        </row>
      </sheetData>
      <sheetData sheetId="117">
        <row r="6">
          <cell r="D6">
            <v>0</v>
          </cell>
        </row>
      </sheetData>
      <sheetData sheetId="118"/>
      <sheetData sheetId="119">
        <row r="6">
          <cell r="D6">
            <v>0</v>
          </cell>
        </row>
      </sheetData>
      <sheetData sheetId="120">
        <row r="6">
          <cell r="D6">
            <v>0</v>
          </cell>
        </row>
      </sheetData>
      <sheetData sheetId="121">
        <row r="6">
          <cell r="D6">
            <v>0</v>
          </cell>
        </row>
      </sheetData>
      <sheetData sheetId="122">
        <row r="6">
          <cell r="D6">
            <v>43666</v>
          </cell>
        </row>
      </sheetData>
      <sheetData sheetId="123">
        <row r="6">
          <cell r="D6">
            <v>0</v>
          </cell>
        </row>
      </sheetData>
      <sheetData sheetId="124">
        <row r="10">
          <cell r="M10">
            <v>1302940.7487084535</v>
          </cell>
        </row>
      </sheetData>
      <sheetData sheetId="125">
        <row r="6">
          <cell r="D6">
            <v>0</v>
          </cell>
        </row>
      </sheetData>
      <sheetData sheetId="126">
        <row r="6">
          <cell r="D6">
            <v>43666</v>
          </cell>
        </row>
      </sheetData>
      <sheetData sheetId="127">
        <row r="6">
          <cell r="D6">
            <v>0</v>
          </cell>
        </row>
      </sheetData>
      <sheetData sheetId="128">
        <row r="6">
          <cell r="D6">
            <v>0</v>
          </cell>
        </row>
      </sheetData>
      <sheetData sheetId="129">
        <row r="10">
          <cell r="M10">
            <v>1302940.7487084535</v>
          </cell>
        </row>
      </sheetData>
      <sheetData sheetId="130">
        <row r="6">
          <cell r="D6">
            <v>43666</v>
          </cell>
        </row>
      </sheetData>
      <sheetData sheetId="131">
        <row r="6">
          <cell r="D6">
            <v>0</v>
          </cell>
        </row>
      </sheetData>
      <sheetData sheetId="132">
        <row r="6">
          <cell r="D6">
            <v>0</v>
          </cell>
        </row>
      </sheetData>
      <sheetData sheetId="133">
        <row r="6">
          <cell r="D6" t="str">
            <v>Base tratada con asfalto (BTA)</v>
          </cell>
        </row>
      </sheetData>
      <sheetData sheetId="134">
        <row r="6">
          <cell r="D6">
            <v>43666</v>
          </cell>
        </row>
      </sheetData>
      <sheetData sheetId="135"/>
      <sheetData sheetId="136">
        <row r="6">
          <cell r="D6">
            <v>43666</v>
          </cell>
        </row>
      </sheetData>
      <sheetData sheetId="137">
        <row r="6">
          <cell r="D6">
            <v>0</v>
          </cell>
        </row>
      </sheetData>
      <sheetData sheetId="138" refreshError="1"/>
      <sheetData sheetId="139" refreshError="1"/>
      <sheetData sheetId="140" refreshError="1"/>
      <sheetData sheetId="141" refreshError="1"/>
      <sheetData sheetId="142" refreshError="1"/>
      <sheetData sheetId="143">
        <row r="6">
          <cell r="D6" t="str">
            <v>Base tratada con asfalto (BTA)</v>
          </cell>
        </row>
      </sheetData>
      <sheetData sheetId="144">
        <row r="6">
          <cell r="D6" t="str">
            <v>Base tratada con asfalto (BTA)</v>
          </cell>
        </row>
      </sheetData>
      <sheetData sheetId="145">
        <row r="10">
          <cell r="M10">
            <v>1302940.7487084535</v>
          </cell>
        </row>
      </sheetData>
      <sheetData sheetId="146">
        <row r="10">
          <cell r="M10">
            <v>1302940.7487084535</v>
          </cell>
        </row>
      </sheetData>
      <sheetData sheetId="147">
        <row r="6">
          <cell r="D6">
            <v>0</v>
          </cell>
        </row>
      </sheetData>
      <sheetData sheetId="148">
        <row r="6">
          <cell r="D6">
            <v>0</v>
          </cell>
        </row>
      </sheetData>
      <sheetData sheetId="149">
        <row r="10">
          <cell r="M10">
            <v>1302940.7487084535</v>
          </cell>
        </row>
      </sheetData>
      <sheetData sheetId="150">
        <row r="6">
          <cell r="D6">
            <v>43666</v>
          </cell>
        </row>
      </sheetData>
      <sheetData sheetId="151">
        <row r="6">
          <cell r="D6">
            <v>0</v>
          </cell>
        </row>
      </sheetData>
      <sheetData sheetId="152">
        <row r="6">
          <cell r="D6" t="str">
            <v>Base tratada con asfalto (BTA)</v>
          </cell>
        </row>
      </sheetData>
      <sheetData sheetId="153">
        <row r="6">
          <cell r="D6">
            <v>43666</v>
          </cell>
        </row>
      </sheetData>
      <sheetData sheetId="154">
        <row r="6">
          <cell r="D6">
            <v>43666</v>
          </cell>
        </row>
      </sheetData>
      <sheetData sheetId="155">
        <row r="6">
          <cell r="D6">
            <v>43666</v>
          </cell>
        </row>
      </sheetData>
      <sheetData sheetId="156">
        <row r="6">
          <cell r="D6">
            <v>43666</v>
          </cell>
        </row>
      </sheetData>
      <sheetData sheetId="157">
        <row r="6">
          <cell r="D6">
            <v>43666</v>
          </cell>
        </row>
      </sheetData>
      <sheetData sheetId="158">
        <row r="6">
          <cell r="D6">
            <v>0</v>
          </cell>
        </row>
      </sheetData>
      <sheetData sheetId="159">
        <row r="6">
          <cell r="D6">
            <v>43666</v>
          </cell>
        </row>
      </sheetData>
      <sheetData sheetId="160">
        <row r="6">
          <cell r="D6">
            <v>0</v>
          </cell>
        </row>
      </sheetData>
      <sheetData sheetId="161">
        <row r="6">
          <cell r="D6">
            <v>43666</v>
          </cell>
        </row>
      </sheetData>
      <sheetData sheetId="162">
        <row r="6">
          <cell r="D6">
            <v>0</v>
          </cell>
        </row>
      </sheetData>
      <sheetData sheetId="163">
        <row r="6">
          <cell r="D6">
            <v>0</v>
          </cell>
        </row>
      </sheetData>
      <sheetData sheetId="164">
        <row r="6">
          <cell r="D6">
            <v>0</v>
          </cell>
        </row>
      </sheetData>
      <sheetData sheetId="165">
        <row r="10">
          <cell r="M10">
            <v>1302940.7487084535</v>
          </cell>
        </row>
      </sheetData>
      <sheetData sheetId="166">
        <row r="6">
          <cell r="D6">
            <v>43666</v>
          </cell>
        </row>
      </sheetData>
      <sheetData sheetId="167">
        <row r="6">
          <cell r="D6">
            <v>43666</v>
          </cell>
        </row>
      </sheetData>
      <sheetData sheetId="168">
        <row r="6">
          <cell r="D6">
            <v>43666</v>
          </cell>
        </row>
      </sheetData>
      <sheetData sheetId="169">
        <row r="6">
          <cell r="D6">
            <v>43666</v>
          </cell>
        </row>
      </sheetData>
      <sheetData sheetId="170">
        <row r="6">
          <cell r="D6">
            <v>43666</v>
          </cell>
        </row>
      </sheetData>
      <sheetData sheetId="171">
        <row r="6">
          <cell r="D6">
            <v>0</v>
          </cell>
        </row>
      </sheetData>
      <sheetData sheetId="172">
        <row r="10">
          <cell r="M10">
            <v>1302940.7487084535</v>
          </cell>
        </row>
      </sheetData>
      <sheetData sheetId="173">
        <row r="6">
          <cell r="D6">
            <v>0</v>
          </cell>
        </row>
      </sheetData>
      <sheetData sheetId="174">
        <row r="6">
          <cell r="D6">
            <v>0</v>
          </cell>
        </row>
      </sheetData>
      <sheetData sheetId="175">
        <row r="6">
          <cell r="D6">
            <v>0</v>
          </cell>
        </row>
      </sheetData>
      <sheetData sheetId="176">
        <row r="6">
          <cell r="D6">
            <v>0</v>
          </cell>
        </row>
      </sheetData>
      <sheetData sheetId="177">
        <row r="6">
          <cell r="D6">
            <v>0</v>
          </cell>
        </row>
      </sheetData>
      <sheetData sheetId="178">
        <row r="6">
          <cell r="D6">
            <v>0</v>
          </cell>
        </row>
      </sheetData>
      <sheetData sheetId="179">
        <row r="6">
          <cell r="D6">
            <v>0</v>
          </cell>
        </row>
      </sheetData>
      <sheetData sheetId="180">
        <row r="10">
          <cell r="M10">
            <v>1302940.7487084535</v>
          </cell>
        </row>
      </sheetData>
      <sheetData sheetId="181">
        <row r="6">
          <cell r="D6">
            <v>0</v>
          </cell>
        </row>
      </sheetData>
      <sheetData sheetId="182">
        <row r="6">
          <cell r="D6">
            <v>0</v>
          </cell>
        </row>
      </sheetData>
      <sheetData sheetId="183">
        <row r="6">
          <cell r="D6">
            <v>0</v>
          </cell>
        </row>
      </sheetData>
      <sheetData sheetId="184">
        <row r="10">
          <cell r="M10">
            <v>1302940.7487084535</v>
          </cell>
        </row>
      </sheetData>
      <sheetData sheetId="185">
        <row r="6">
          <cell r="D6">
            <v>0</v>
          </cell>
        </row>
      </sheetData>
      <sheetData sheetId="186">
        <row r="6">
          <cell r="D6">
            <v>0</v>
          </cell>
        </row>
      </sheetData>
      <sheetData sheetId="187">
        <row r="6">
          <cell r="D6">
            <v>0</v>
          </cell>
        </row>
      </sheetData>
      <sheetData sheetId="188">
        <row r="10">
          <cell r="M10">
            <v>1302940.7487084535</v>
          </cell>
        </row>
      </sheetData>
      <sheetData sheetId="189">
        <row r="10">
          <cell r="M10">
            <v>1302940.7487084535</v>
          </cell>
        </row>
      </sheetData>
      <sheetData sheetId="190">
        <row r="6">
          <cell r="D6">
            <v>0</v>
          </cell>
        </row>
      </sheetData>
      <sheetData sheetId="191">
        <row r="6">
          <cell r="D6">
            <v>0</v>
          </cell>
        </row>
      </sheetData>
      <sheetData sheetId="192">
        <row r="6">
          <cell r="D6">
            <v>0</v>
          </cell>
        </row>
      </sheetData>
      <sheetData sheetId="193">
        <row r="10">
          <cell r="M10">
            <v>1302940.7487084535</v>
          </cell>
        </row>
      </sheetData>
      <sheetData sheetId="194">
        <row r="6">
          <cell r="D6">
            <v>0</v>
          </cell>
        </row>
      </sheetData>
      <sheetData sheetId="195">
        <row r="6">
          <cell r="D6">
            <v>0</v>
          </cell>
        </row>
      </sheetData>
      <sheetData sheetId="196">
        <row r="10">
          <cell r="M10">
            <v>1302940.7487084535</v>
          </cell>
        </row>
      </sheetData>
      <sheetData sheetId="197">
        <row r="10">
          <cell r="M10">
            <v>1302940.7487084535</v>
          </cell>
        </row>
      </sheetData>
      <sheetData sheetId="198">
        <row r="6">
          <cell r="D6">
            <v>0</v>
          </cell>
        </row>
      </sheetData>
      <sheetData sheetId="199">
        <row r="6">
          <cell r="D6">
            <v>0</v>
          </cell>
        </row>
      </sheetData>
      <sheetData sheetId="200">
        <row r="6">
          <cell r="D6">
            <v>0</v>
          </cell>
        </row>
      </sheetData>
      <sheetData sheetId="201">
        <row r="6">
          <cell r="D6">
            <v>0</v>
          </cell>
        </row>
      </sheetData>
      <sheetData sheetId="202">
        <row r="6">
          <cell r="D6">
            <v>0</v>
          </cell>
        </row>
      </sheetData>
      <sheetData sheetId="203">
        <row r="10">
          <cell r="M10">
            <v>1302940.7487084535</v>
          </cell>
        </row>
      </sheetData>
      <sheetData sheetId="204">
        <row r="10">
          <cell r="M10">
            <v>1302940.7487084535</v>
          </cell>
        </row>
      </sheetData>
      <sheetData sheetId="205">
        <row r="6">
          <cell r="D6">
            <v>0</v>
          </cell>
        </row>
      </sheetData>
      <sheetData sheetId="206">
        <row r="6">
          <cell r="D6">
            <v>0</v>
          </cell>
        </row>
      </sheetData>
      <sheetData sheetId="207">
        <row r="6">
          <cell r="D6">
            <v>0</v>
          </cell>
        </row>
      </sheetData>
      <sheetData sheetId="208">
        <row r="6">
          <cell r="D6">
            <v>0</v>
          </cell>
        </row>
      </sheetData>
      <sheetData sheetId="209">
        <row r="6">
          <cell r="D6">
            <v>0</v>
          </cell>
        </row>
      </sheetData>
      <sheetData sheetId="210">
        <row r="6">
          <cell r="D6">
            <v>0</v>
          </cell>
        </row>
      </sheetData>
      <sheetData sheetId="211">
        <row r="6">
          <cell r="D6">
            <v>0</v>
          </cell>
        </row>
      </sheetData>
      <sheetData sheetId="212">
        <row r="6">
          <cell r="D6">
            <v>0</v>
          </cell>
        </row>
      </sheetData>
      <sheetData sheetId="213">
        <row r="6">
          <cell r="D6">
            <v>0</v>
          </cell>
        </row>
      </sheetData>
      <sheetData sheetId="214">
        <row r="6">
          <cell r="D6">
            <v>0</v>
          </cell>
        </row>
      </sheetData>
      <sheetData sheetId="215">
        <row r="6">
          <cell r="D6">
            <v>43666</v>
          </cell>
        </row>
      </sheetData>
      <sheetData sheetId="216">
        <row r="6">
          <cell r="D6">
            <v>0</v>
          </cell>
        </row>
      </sheetData>
      <sheetData sheetId="217">
        <row r="6">
          <cell r="D6">
            <v>0</v>
          </cell>
        </row>
      </sheetData>
      <sheetData sheetId="218">
        <row r="6">
          <cell r="D6">
            <v>0</v>
          </cell>
        </row>
      </sheetData>
      <sheetData sheetId="219">
        <row r="6">
          <cell r="D6">
            <v>0</v>
          </cell>
        </row>
      </sheetData>
      <sheetData sheetId="220">
        <row r="6">
          <cell r="D6">
            <v>0</v>
          </cell>
        </row>
      </sheetData>
      <sheetData sheetId="221">
        <row r="6">
          <cell r="D6">
            <v>43666</v>
          </cell>
        </row>
      </sheetData>
      <sheetData sheetId="222">
        <row r="6">
          <cell r="D6">
            <v>0</v>
          </cell>
        </row>
      </sheetData>
      <sheetData sheetId="223">
        <row r="6">
          <cell r="D6">
            <v>0</v>
          </cell>
        </row>
      </sheetData>
      <sheetData sheetId="224">
        <row r="6">
          <cell r="D6">
            <v>0</v>
          </cell>
        </row>
      </sheetData>
      <sheetData sheetId="225">
        <row r="6">
          <cell r="D6">
            <v>0</v>
          </cell>
        </row>
      </sheetData>
      <sheetData sheetId="226">
        <row r="6">
          <cell r="D6">
            <v>43666</v>
          </cell>
        </row>
      </sheetData>
      <sheetData sheetId="227">
        <row r="6">
          <cell r="D6">
            <v>43666</v>
          </cell>
        </row>
      </sheetData>
      <sheetData sheetId="228">
        <row r="6">
          <cell r="D6">
            <v>0</v>
          </cell>
        </row>
      </sheetData>
      <sheetData sheetId="229">
        <row r="6">
          <cell r="D6">
            <v>0</v>
          </cell>
        </row>
      </sheetData>
      <sheetData sheetId="230">
        <row r="6">
          <cell r="D6">
            <v>0</v>
          </cell>
        </row>
      </sheetData>
      <sheetData sheetId="231">
        <row r="6">
          <cell r="D6">
            <v>0</v>
          </cell>
        </row>
      </sheetData>
      <sheetData sheetId="232">
        <row r="6">
          <cell r="D6">
            <v>0</v>
          </cell>
        </row>
      </sheetData>
      <sheetData sheetId="233">
        <row r="6">
          <cell r="D6" t="str">
            <v>Base tratada con asfalto (BTA)</v>
          </cell>
        </row>
      </sheetData>
      <sheetData sheetId="234">
        <row r="6">
          <cell r="D6">
            <v>43666</v>
          </cell>
        </row>
      </sheetData>
      <sheetData sheetId="235">
        <row r="10">
          <cell r="M10">
            <v>1302940.7487084535</v>
          </cell>
        </row>
      </sheetData>
      <sheetData sheetId="236">
        <row r="6">
          <cell r="D6">
            <v>43666</v>
          </cell>
        </row>
      </sheetData>
      <sheetData sheetId="237">
        <row r="6">
          <cell r="D6" t="str">
            <v>Base tratada con asfalto (BTA)</v>
          </cell>
        </row>
      </sheetData>
      <sheetData sheetId="238">
        <row r="6">
          <cell r="D6" t="str">
            <v>Base tratada con asfalto (BTA)</v>
          </cell>
        </row>
      </sheetData>
      <sheetData sheetId="239">
        <row r="6">
          <cell r="D6" t="str">
            <v>Base tratada con asfalto (BTA)</v>
          </cell>
        </row>
      </sheetData>
      <sheetData sheetId="240">
        <row r="10">
          <cell r="M10">
            <v>1302940.7487084535</v>
          </cell>
        </row>
      </sheetData>
      <sheetData sheetId="241">
        <row r="6">
          <cell r="D6">
            <v>0</v>
          </cell>
        </row>
      </sheetData>
      <sheetData sheetId="242">
        <row r="6">
          <cell r="D6">
            <v>0</v>
          </cell>
        </row>
      </sheetData>
      <sheetData sheetId="243">
        <row r="6">
          <cell r="D6">
            <v>0</v>
          </cell>
        </row>
      </sheetData>
      <sheetData sheetId="244">
        <row r="6">
          <cell r="D6">
            <v>43666</v>
          </cell>
        </row>
      </sheetData>
      <sheetData sheetId="245">
        <row r="6">
          <cell r="D6">
            <v>43666</v>
          </cell>
        </row>
      </sheetData>
      <sheetData sheetId="246" refreshError="1"/>
      <sheetData sheetId="247" refreshError="1"/>
      <sheetData sheetId="248" refreshError="1"/>
      <sheetData sheetId="249">
        <row r="6">
          <cell r="D6" t="str">
            <v>UND</v>
          </cell>
        </row>
      </sheetData>
      <sheetData sheetId="250">
        <row r="10">
          <cell r="M10">
            <v>1302940.7487084535</v>
          </cell>
        </row>
      </sheetData>
      <sheetData sheetId="251">
        <row r="6">
          <cell r="D6" t="str">
            <v>Base tratada con asfalto (BTA)</v>
          </cell>
        </row>
      </sheetData>
      <sheetData sheetId="252">
        <row r="6">
          <cell r="D6" t="str">
            <v>Base tratada con asfalto (BTA)</v>
          </cell>
        </row>
      </sheetData>
      <sheetData sheetId="253">
        <row r="6">
          <cell r="D6" t="str">
            <v>Base tratada con asfalto (BTA)</v>
          </cell>
        </row>
      </sheetData>
      <sheetData sheetId="254">
        <row r="6">
          <cell r="D6" t="str">
            <v>Base tratada con asfalto (BTA)</v>
          </cell>
        </row>
      </sheetData>
      <sheetData sheetId="255"/>
      <sheetData sheetId="256"/>
      <sheetData sheetId="257">
        <row r="6">
          <cell r="D6">
            <v>0</v>
          </cell>
        </row>
      </sheetData>
      <sheetData sheetId="258"/>
      <sheetData sheetId="259">
        <row r="6">
          <cell r="D6">
            <v>0</v>
          </cell>
        </row>
      </sheetData>
      <sheetData sheetId="260">
        <row r="10">
          <cell r="M10">
            <v>1302940.7487084535</v>
          </cell>
        </row>
      </sheetData>
      <sheetData sheetId="261">
        <row r="6">
          <cell r="D6">
            <v>0</v>
          </cell>
        </row>
      </sheetData>
      <sheetData sheetId="262">
        <row r="6">
          <cell r="D6">
            <v>43666</v>
          </cell>
        </row>
      </sheetData>
      <sheetData sheetId="263">
        <row r="6">
          <cell r="D6">
            <v>0</v>
          </cell>
        </row>
      </sheetData>
      <sheetData sheetId="264">
        <row r="6">
          <cell r="D6">
            <v>43666</v>
          </cell>
        </row>
      </sheetData>
      <sheetData sheetId="265">
        <row r="6">
          <cell r="D6">
            <v>43666</v>
          </cell>
        </row>
      </sheetData>
      <sheetData sheetId="266">
        <row r="6">
          <cell r="D6">
            <v>43666</v>
          </cell>
        </row>
      </sheetData>
      <sheetData sheetId="267">
        <row r="6">
          <cell r="D6">
            <v>0</v>
          </cell>
        </row>
      </sheetData>
      <sheetData sheetId="268">
        <row r="6">
          <cell r="D6">
            <v>0</v>
          </cell>
        </row>
      </sheetData>
      <sheetData sheetId="269">
        <row r="10">
          <cell r="M10">
            <v>1302940.7487084535</v>
          </cell>
        </row>
      </sheetData>
      <sheetData sheetId="270">
        <row r="10">
          <cell r="M10">
            <v>1302940.7487084535</v>
          </cell>
        </row>
      </sheetData>
      <sheetData sheetId="271">
        <row r="6">
          <cell r="D6">
            <v>43666</v>
          </cell>
        </row>
      </sheetData>
      <sheetData sheetId="272">
        <row r="6">
          <cell r="D6">
            <v>43666</v>
          </cell>
        </row>
      </sheetData>
      <sheetData sheetId="273">
        <row r="6">
          <cell r="D6">
            <v>0</v>
          </cell>
        </row>
      </sheetData>
      <sheetData sheetId="274">
        <row r="6">
          <cell r="D6">
            <v>0</v>
          </cell>
        </row>
      </sheetData>
      <sheetData sheetId="275">
        <row r="6">
          <cell r="D6">
            <v>0</v>
          </cell>
        </row>
      </sheetData>
      <sheetData sheetId="276">
        <row r="6">
          <cell r="D6">
            <v>0</v>
          </cell>
        </row>
      </sheetData>
      <sheetData sheetId="277">
        <row r="6">
          <cell r="D6">
            <v>0</v>
          </cell>
        </row>
      </sheetData>
      <sheetData sheetId="278">
        <row r="6">
          <cell r="D6">
            <v>0</v>
          </cell>
        </row>
      </sheetData>
      <sheetData sheetId="279"/>
      <sheetData sheetId="280"/>
      <sheetData sheetId="281">
        <row r="6">
          <cell r="D6">
            <v>0</v>
          </cell>
        </row>
      </sheetData>
      <sheetData sheetId="282"/>
      <sheetData sheetId="283">
        <row r="6">
          <cell r="D6">
            <v>43666</v>
          </cell>
        </row>
      </sheetData>
      <sheetData sheetId="284">
        <row r="6">
          <cell r="D6">
            <v>0</v>
          </cell>
        </row>
      </sheetData>
      <sheetData sheetId="285"/>
      <sheetData sheetId="286">
        <row r="6">
          <cell r="D6">
            <v>0</v>
          </cell>
        </row>
      </sheetData>
      <sheetData sheetId="287"/>
      <sheetData sheetId="288"/>
      <sheetData sheetId="289">
        <row r="6">
          <cell r="D6">
            <v>0</v>
          </cell>
        </row>
      </sheetData>
      <sheetData sheetId="290">
        <row r="6">
          <cell r="D6">
            <v>0</v>
          </cell>
        </row>
      </sheetData>
      <sheetData sheetId="291">
        <row r="6">
          <cell r="D6">
            <v>0</v>
          </cell>
        </row>
      </sheetData>
      <sheetData sheetId="292">
        <row r="6">
          <cell r="D6">
            <v>0</v>
          </cell>
        </row>
      </sheetData>
      <sheetData sheetId="293">
        <row r="6">
          <cell r="D6">
            <v>0</v>
          </cell>
        </row>
      </sheetData>
      <sheetData sheetId="294">
        <row r="6">
          <cell r="D6">
            <v>0</v>
          </cell>
        </row>
      </sheetData>
      <sheetData sheetId="295">
        <row r="6">
          <cell r="D6">
            <v>0</v>
          </cell>
        </row>
      </sheetData>
      <sheetData sheetId="296">
        <row r="6">
          <cell r="D6">
            <v>0</v>
          </cell>
        </row>
      </sheetData>
      <sheetData sheetId="297">
        <row r="6">
          <cell r="D6">
            <v>0</v>
          </cell>
        </row>
      </sheetData>
      <sheetData sheetId="298">
        <row r="6">
          <cell r="D6">
            <v>43666</v>
          </cell>
        </row>
      </sheetData>
      <sheetData sheetId="299">
        <row r="6">
          <cell r="D6">
            <v>43666</v>
          </cell>
        </row>
      </sheetData>
      <sheetData sheetId="300">
        <row r="6">
          <cell r="D6">
            <v>43666</v>
          </cell>
        </row>
      </sheetData>
      <sheetData sheetId="301">
        <row r="6">
          <cell r="D6" t="str">
            <v>Base tratada con asfalto (BTA)</v>
          </cell>
        </row>
      </sheetData>
      <sheetData sheetId="302">
        <row r="10">
          <cell r="M10">
            <v>1302940.7487084535</v>
          </cell>
        </row>
      </sheetData>
      <sheetData sheetId="303">
        <row r="10">
          <cell r="M10">
            <v>1302940.7487084535</v>
          </cell>
        </row>
      </sheetData>
      <sheetData sheetId="304">
        <row r="10">
          <cell r="M10">
            <v>1302940.7487084535</v>
          </cell>
        </row>
      </sheetData>
      <sheetData sheetId="305">
        <row r="6">
          <cell r="D6">
            <v>43666</v>
          </cell>
        </row>
      </sheetData>
      <sheetData sheetId="306"/>
      <sheetData sheetId="307">
        <row r="6">
          <cell r="D6">
            <v>0</v>
          </cell>
        </row>
      </sheetData>
      <sheetData sheetId="308">
        <row r="6">
          <cell r="D6">
            <v>0</v>
          </cell>
        </row>
      </sheetData>
      <sheetData sheetId="309">
        <row r="6">
          <cell r="D6">
            <v>0</v>
          </cell>
        </row>
      </sheetData>
      <sheetData sheetId="310">
        <row r="6">
          <cell r="D6">
            <v>0</v>
          </cell>
        </row>
      </sheetData>
      <sheetData sheetId="311">
        <row r="10">
          <cell r="M10">
            <v>1302940.7487084535</v>
          </cell>
        </row>
      </sheetData>
      <sheetData sheetId="312">
        <row r="6">
          <cell r="D6" t="str">
            <v>UND</v>
          </cell>
        </row>
      </sheetData>
      <sheetData sheetId="313">
        <row r="6">
          <cell r="D6">
            <v>0</v>
          </cell>
        </row>
      </sheetData>
      <sheetData sheetId="314">
        <row r="6">
          <cell r="D6">
            <v>0</v>
          </cell>
        </row>
      </sheetData>
      <sheetData sheetId="315">
        <row r="6">
          <cell r="D6">
            <v>0</v>
          </cell>
        </row>
      </sheetData>
      <sheetData sheetId="316">
        <row r="6">
          <cell r="D6" t="str">
            <v>Base tratada con asfalto (BTA)</v>
          </cell>
        </row>
      </sheetData>
      <sheetData sheetId="317">
        <row r="6">
          <cell r="D6">
            <v>0</v>
          </cell>
        </row>
      </sheetData>
      <sheetData sheetId="318">
        <row r="6">
          <cell r="D6">
            <v>0</v>
          </cell>
        </row>
      </sheetData>
      <sheetData sheetId="319">
        <row r="6">
          <cell r="D6">
            <v>0</v>
          </cell>
        </row>
      </sheetData>
      <sheetData sheetId="320">
        <row r="6">
          <cell r="D6">
            <v>0</v>
          </cell>
        </row>
      </sheetData>
      <sheetData sheetId="321">
        <row r="6">
          <cell r="D6">
            <v>0</v>
          </cell>
        </row>
      </sheetData>
      <sheetData sheetId="322">
        <row r="10">
          <cell r="M10">
            <v>1302940.7487084535</v>
          </cell>
        </row>
      </sheetData>
      <sheetData sheetId="323">
        <row r="6">
          <cell r="D6">
            <v>0</v>
          </cell>
        </row>
      </sheetData>
      <sheetData sheetId="324"/>
      <sheetData sheetId="325">
        <row r="10">
          <cell r="M10">
            <v>1302940.7487084535</v>
          </cell>
        </row>
      </sheetData>
      <sheetData sheetId="326">
        <row r="10">
          <cell r="M10">
            <v>1302940.7487084535</v>
          </cell>
        </row>
      </sheetData>
      <sheetData sheetId="327">
        <row r="6">
          <cell r="D6">
            <v>43666</v>
          </cell>
        </row>
      </sheetData>
      <sheetData sheetId="328"/>
      <sheetData sheetId="329">
        <row r="10">
          <cell r="M10">
            <v>1302940.7487084535</v>
          </cell>
        </row>
      </sheetData>
      <sheetData sheetId="330">
        <row r="6">
          <cell r="D6">
            <v>0</v>
          </cell>
        </row>
      </sheetData>
      <sheetData sheetId="331">
        <row r="10">
          <cell r="M10">
            <v>1302940.7487084535</v>
          </cell>
        </row>
      </sheetData>
      <sheetData sheetId="332">
        <row r="10">
          <cell r="M10">
            <v>1302940.7487084535</v>
          </cell>
        </row>
      </sheetData>
      <sheetData sheetId="333">
        <row r="10">
          <cell r="M10">
            <v>1302940.7487084535</v>
          </cell>
        </row>
      </sheetData>
      <sheetData sheetId="334">
        <row r="10">
          <cell r="M10">
            <v>1302940.7487084535</v>
          </cell>
        </row>
      </sheetData>
      <sheetData sheetId="335">
        <row r="6">
          <cell r="D6" t="str">
            <v>UND</v>
          </cell>
        </row>
      </sheetData>
      <sheetData sheetId="336">
        <row r="6">
          <cell r="D6">
            <v>5433063.0008333344</v>
          </cell>
        </row>
      </sheetData>
      <sheetData sheetId="337">
        <row r="6">
          <cell r="D6">
            <v>0</v>
          </cell>
        </row>
      </sheetData>
      <sheetData sheetId="338">
        <row r="6">
          <cell r="D6">
            <v>0</v>
          </cell>
        </row>
      </sheetData>
      <sheetData sheetId="339">
        <row r="6">
          <cell r="D6" t="str">
            <v>UND</v>
          </cell>
        </row>
      </sheetData>
      <sheetData sheetId="340">
        <row r="6">
          <cell r="D6" t="str">
            <v>UND</v>
          </cell>
        </row>
      </sheetData>
      <sheetData sheetId="341">
        <row r="6">
          <cell r="D6">
            <v>0</v>
          </cell>
        </row>
      </sheetData>
      <sheetData sheetId="342">
        <row r="10">
          <cell r="M10">
            <v>1302940.7487084535</v>
          </cell>
        </row>
      </sheetData>
      <sheetData sheetId="343">
        <row r="6">
          <cell r="D6" t="str">
            <v>Base tratada con asfalto (BTA)</v>
          </cell>
        </row>
      </sheetData>
      <sheetData sheetId="344">
        <row r="6">
          <cell r="D6" t="str">
            <v>Base tratada con asfalto (BTA)</v>
          </cell>
        </row>
      </sheetData>
      <sheetData sheetId="345">
        <row r="6">
          <cell r="D6" t="str">
            <v>Base tratada con asfalto (BTA)</v>
          </cell>
        </row>
      </sheetData>
      <sheetData sheetId="346">
        <row r="10">
          <cell r="M10">
            <v>1302940.7487084535</v>
          </cell>
        </row>
      </sheetData>
      <sheetData sheetId="347">
        <row r="10">
          <cell r="M10">
            <v>1302940.7487084535</v>
          </cell>
        </row>
      </sheetData>
      <sheetData sheetId="348">
        <row r="10">
          <cell r="M10">
            <v>1302940.7487084535</v>
          </cell>
        </row>
      </sheetData>
      <sheetData sheetId="349">
        <row r="10">
          <cell r="M10">
            <v>1302940.7487084535</v>
          </cell>
        </row>
      </sheetData>
      <sheetData sheetId="350">
        <row r="10">
          <cell r="M10">
            <v>1302940.7487084535</v>
          </cell>
        </row>
      </sheetData>
      <sheetData sheetId="351">
        <row r="10">
          <cell r="M10">
            <v>1302940.7487084535</v>
          </cell>
        </row>
      </sheetData>
      <sheetData sheetId="352">
        <row r="10">
          <cell r="M10">
            <v>1302940.7487084535</v>
          </cell>
        </row>
      </sheetData>
      <sheetData sheetId="353">
        <row r="10">
          <cell r="M10">
            <v>1302940.7487084535</v>
          </cell>
        </row>
      </sheetData>
      <sheetData sheetId="354">
        <row r="6">
          <cell r="D6">
            <v>0</v>
          </cell>
        </row>
      </sheetData>
      <sheetData sheetId="355">
        <row r="10">
          <cell r="M10">
            <v>1302940.7487084535</v>
          </cell>
        </row>
      </sheetData>
      <sheetData sheetId="356">
        <row r="10">
          <cell r="M10">
            <v>1302940.7487084535</v>
          </cell>
        </row>
      </sheetData>
      <sheetData sheetId="357">
        <row r="6">
          <cell r="D6">
            <v>0</v>
          </cell>
        </row>
      </sheetData>
      <sheetData sheetId="358">
        <row r="10">
          <cell r="M10">
            <v>1302940.7487084535</v>
          </cell>
        </row>
      </sheetData>
      <sheetData sheetId="359">
        <row r="6">
          <cell r="D6">
            <v>0</v>
          </cell>
        </row>
      </sheetData>
      <sheetData sheetId="360">
        <row r="10">
          <cell r="M10">
            <v>1302940.7487084535</v>
          </cell>
        </row>
      </sheetData>
      <sheetData sheetId="361">
        <row r="6">
          <cell r="D6">
            <v>0</v>
          </cell>
        </row>
      </sheetData>
      <sheetData sheetId="362">
        <row r="6">
          <cell r="D6">
            <v>0</v>
          </cell>
        </row>
      </sheetData>
      <sheetData sheetId="363">
        <row r="6">
          <cell r="D6">
            <v>0</v>
          </cell>
        </row>
      </sheetData>
      <sheetData sheetId="364">
        <row r="10">
          <cell r="M10">
            <v>1302940.7487084535</v>
          </cell>
        </row>
      </sheetData>
      <sheetData sheetId="365">
        <row r="6">
          <cell r="D6">
            <v>0</v>
          </cell>
        </row>
      </sheetData>
      <sheetData sheetId="366">
        <row r="6">
          <cell r="D6" t="str">
            <v>Base tratada con asfalto (BTA)</v>
          </cell>
        </row>
      </sheetData>
      <sheetData sheetId="367">
        <row r="6">
          <cell r="D6">
            <v>0</v>
          </cell>
        </row>
      </sheetData>
      <sheetData sheetId="368">
        <row r="6">
          <cell r="D6">
            <v>5433063.0008333344</v>
          </cell>
        </row>
      </sheetData>
      <sheetData sheetId="369">
        <row r="6">
          <cell r="D6">
            <v>0</v>
          </cell>
        </row>
      </sheetData>
      <sheetData sheetId="370">
        <row r="10">
          <cell r="M10">
            <v>1302940.7487084535</v>
          </cell>
        </row>
      </sheetData>
      <sheetData sheetId="371">
        <row r="6">
          <cell r="D6">
            <v>0</v>
          </cell>
        </row>
      </sheetData>
      <sheetData sheetId="372">
        <row r="6">
          <cell r="D6">
            <v>5433063.0008333344</v>
          </cell>
        </row>
      </sheetData>
      <sheetData sheetId="373"/>
      <sheetData sheetId="374">
        <row r="10">
          <cell r="M10">
            <v>1302940.7487084535</v>
          </cell>
        </row>
      </sheetData>
      <sheetData sheetId="375">
        <row r="10">
          <cell r="M10">
            <v>1302940.7487084535</v>
          </cell>
        </row>
      </sheetData>
      <sheetData sheetId="376">
        <row r="10">
          <cell r="M10">
            <v>1302940.7487084535</v>
          </cell>
        </row>
      </sheetData>
      <sheetData sheetId="377">
        <row r="10">
          <cell r="M10">
            <v>1302940.7487084535</v>
          </cell>
        </row>
      </sheetData>
      <sheetData sheetId="378">
        <row r="10">
          <cell r="M10">
            <v>1302940.7487084535</v>
          </cell>
        </row>
      </sheetData>
      <sheetData sheetId="379">
        <row r="10">
          <cell r="M10">
            <v>1302940.7487084535</v>
          </cell>
        </row>
      </sheetData>
      <sheetData sheetId="380">
        <row r="10">
          <cell r="M10">
            <v>1302940.7487084535</v>
          </cell>
        </row>
      </sheetData>
      <sheetData sheetId="381">
        <row r="6">
          <cell r="D6">
            <v>0</v>
          </cell>
        </row>
      </sheetData>
      <sheetData sheetId="382">
        <row r="6">
          <cell r="D6">
            <v>0</v>
          </cell>
        </row>
      </sheetData>
      <sheetData sheetId="383">
        <row r="10">
          <cell r="M10">
            <v>1302940.7487084535</v>
          </cell>
        </row>
      </sheetData>
      <sheetData sheetId="384">
        <row r="10">
          <cell r="M10">
            <v>1302940.7487084535</v>
          </cell>
        </row>
      </sheetData>
      <sheetData sheetId="385">
        <row r="6">
          <cell r="D6" t="str">
            <v>UND</v>
          </cell>
        </row>
      </sheetData>
      <sheetData sheetId="386"/>
      <sheetData sheetId="387">
        <row r="10">
          <cell r="M10">
            <v>1302940.7487084535</v>
          </cell>
        </row>
      </sheetData>
      <sheetData sheetId="388">
        <row r="10">
          <cell r="M10">
            <v>1302940.7487084535</v>
          </cell>
        </row>
      </sheetData>
      <sheetData sheetId="389">
        <row r="6">
          <cell r="D6" t="str">
            <v>Base tratada con asfalto (BTA)</v>
          </cell>
        </row>
      </sheetData>
      <sheetData sheetId="390">
        <row r="6">
          <cell r="D6" t="str">
            <v>Base tratada con asfalto (BTA)</v>
          </cell>
        </row>
      </sheetData>
      <sheetData sheetId="391"/>
      <sheetData sheetId="392">
        <row r="10">
          <cell r="M10">
            <v>1302940.7487084535</v>
          </cell>
        </row>
      </sheetData>
      <sheetData sheetId="393">
        <row r="10">
          <cell r="M10">
            <v>1302940.7487084535</v>
          </cell>
        </row>
      </sheetData>
      <sheetData sheetId="394"/>
      <sheetData sheetId="395">
        <row r="6">
          <cell r="D6">
            <v>5433063.0008333344</v>
          </cell>
        </row>
      </sheetData>
      <sheetData sheetId="396">
        <row r="6">
          <cell r="D6">
            <v>5433063.0008333344</v>
          </cell>
        </row>
      </sheetData>
      <sheetData sheetId="397"/>
      <sheetData sheetId="398"/>
      <sheetData sheetId="399">
        <row r="6">
          <cell r="D6">
            <v>5433063.0008333344</v>
          </cell>
        </row>
      </sheetData>
      <sheetData sheetId="400">
        <row r="6">
          <cell r="D6">
            <v>5433063.0008333344</v>
          </cell>
        </row>
      </sheetData>
      <sheetData sheetId="401"/>
      <sheetData sheetId="402">
        <row r="10">
          <cell r="M10">
            <v>1302940.7487084535</v>
          </cell>
        </row>
      </sheetData>
      <sheetData sheetId="403">
        <row r="10">
          <cell r="M10">
            <v>1302940.7487084535</v>
          </cell>
        </row>
      </sheetData>
      <sheetData sheetId="404">
        <row r="6">
          <cell r="D6">
            <v>5433063.0008333344</v>
          </cell>
        </row>
      </sheetData>
      <sheetData sheetId="405">
        <row r="10">
          <cell r="M10">
            <v>1302940.7487084535</v>
          </cell>
        </row>
      </sheetData>
      <sheetData sheetId="406">
        <row r="6">
          <cell r="D6" t="str">
            <v>CONSORCIO CONSTRUCTOR PACIFICO 3</v>
          </cell>
        </row>
      </sheetData>
      <sheetData sheetId="407">
        <row r="10">
          <cell r="M10">
            <v>1302940.7487084535</v>
          </cell>
        </row>
      </sheetData>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ow r="6">
          <cell r="D6" t="str">
            <v>CONSORCIO CONSTRUCTOR PACIFICO 3</v>
          </cell>
        </row>
      </sheetData>
      <sheetData sheetId="438"/>
      <sheetData sheetId="439">
        <row r="120">
          <cell r="B120">
            <v>104</v>
          </cell>
        </row>
      </sheetData>
      <sheetData sheetId="440">
        <row r="6">
          <cell r="D6" t="str">
            <v>CONSORCIO CONSTRUCTOR PACIFICO 3</v>
          </cell>
        </row>
      </sheetData>
      <sheetData sheetId="441">
        <row r="6">
          <cell r="D6" t="str">
            <v>CONSORCIO CONSTRUCTOR PACIFICO 3</v>
          </cell>
        </row>
      </sheetData>
      <sheetData sheetId="442">
        <row r="6">
          <cell r="D6">
            <v>5433063.0008333344</v>
          </cell>
        </row>
      </sheetData>
      <sheetData sheetId="443">
        <row r="6">
          <cell r="D6">
            <v>5433063.0008333344</v>
          </cell>
        </row>
      </sheetData>
      <sheetData sheetId="444">
        <row r="6">
          <cell r="D6" t="str">
            <v>Base tratada con asfalto (BTA)</v>
          </cell>
        </row>
      </sheetData>
      <sheetData sheetId="445">
        <row r="6">
          <cell r="D6" t="str">
            <v>Base tratada con asfalto (BTA)</v>
          </cell>
        </row>
      </sheetData>
      <sheetData sheetId="446">
        <row r="6">
          <cell r="D6">
            <v>5433063.0008333344</v>
          </cell>
        </row>
      </sheetData>
      <sheetData sheetId="447">
        <row r="6">
          <cell r="D6">
            <v>5433063.0008333344</v>
          </cell>
        </row>
      </sheetData>
      <sheetData sheetId="448"/>
      <sheetData sheetId="449">
        <row r="6">
          <cell r="D6">
            <v>0</v>
          </cell>
        </row>
      </sheetData>
      <sheetData sheetId="450">
        <row r="6">
          <cell r="D6">
            <v>5433063.0008333344</v>
          </cell>
        </row>
      </sheetData>
      <sheetData sheetId="451">
        <row r="6">
          <cell r="D6">
            <v>5433063.0008333344</v>
          </cell>
        </row>
      </sheetData>
      <sheetData sheetId="452"/>
      <sheetData sheetId="453">
        <row r="6">
          <cell r="D6">
            <v>0</v>
          </cell>
        </row>
      </sheetData>
      <sheetData sheetId="454">
        <row r="10">
          <cell r="M10">
            <v>1302940.7487084535</v>
          </cell>
        </row>
      </sheetData>
      <sheetData sheetId="455">
        <row r="10">
          <cell r="M10">
            <v>1302940.7487084535</v>
          </cell>
        </row>
      </sheetData>
      <sheetData sheetId="456">
        <row r="6">
          <cell r="D6">
            <v>43666</v>
          </cell>
        </row>
      </sheetData>
      <sheetData sheetId="457">
        <row r="6">
          <cell r="D6">
            <v>43666</v>
          </cell>
        </row>
      </sheetData>
      <sheetData sheetId="458">
        <row r="10">
          <cell r="M10">
            <v>1302940.7487084535</v>
          </cell>
        </row>
      </sheetData>
      <sheetData sheetId="459">
        <row r="10">
          <cell r="M10">
            <v>1302940.7487084535</v>
          </cell>
        </row>
      </sheetData>
      <sheetData sheetId="460">
        <row r="10">
          <cell r="M10">
            <v>1302940.7487084535</v>
          </cell>
        </row>
      </sheetData>
      <sheetData sheetId="461">
        <row r="6">
          <cell r="D6" t="str">
            <v>CONSORCIO CONSTRUCTOR PACIFICO 3</v>
          </cell>
        </row>
      </sheetData>
      <sheetData sheetId="462">
        <row r="10">
          <cell r="M10">
            <v>1302940.7487084535</v>
          </cell>
        </row>
      </sheetData>
      <sheetData sheetId="463">
        <row r="10">
          <cell r="M10">
            <v>1302940.7487084535</v>
          </cell>
        </row>
      </sheetData>
      <sheetData sheetId="464">
        <row r="6">
          <cell r="D6" t="str">
            <v>CONSORCIO CONSTRUCTOR PACIFICO 3</v>
          </cell>
        </row>
      </sheetData>
      <sheetData sheetId="465">
        <row r="6">
          <cell r="D6" t="str">
            <v>CONSORCIO CONSTRUCTOR PACIFICO 3</v>
          </cell>
        </row>
      </sheetData>
      <sheetData sheetId="466">
        <row r="6">
          <cell r="D6">
            <v>0</v>
          </cell>
        </row>
      </sheetData>
      <sheetData sheetId="467">
        <row r="6">
          <cell r="D6">
            <v>5433063.0008333344</v>
          </cell>
        </row>
      </sheetData>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sheetData sheetId="486"/>
      <sheetData sheetId="487"/>
      <sheetData sheetId="488">
        <row r="10">
          <cell r="M10">
            <v>1302940.7487084535</v>
          </cell>
        </row>
      </sheetData>
      <sheetData sheetId="489">
        <row r="10">
          <cell r="M10">
            <v>1302940.7487084535</v>
          </cell>
        </row>
      </sheetData>
      <sheetData sheetId="490">
        <row r="10">
          <cell r="M10">
            <v>1302940.7487084535</v>
          </cell>
        </row>
      </sheetData>
      <sheetData sheetId="491">
        <row r="10">
          <cell r="M10">
            <v>1302940.7487084535</v>
          </cell>
        </row>
      </sheetData>
      <sheetData sheetId="492"/>
      <sheetData sheetId="493"/>
      <sheetData sheetId="494"/>
      <sheetData sheetId="495"/>
      <sheetData sheetId="496"/>
      <sheetData sheetId="497"/>
      <sheetData sheetId="498"/>
      <sheetData sheetId="499">
        <row r="6">
          <cell r="D6">
            <v>0</v>
          </cell>
        </row>
      </sheetData>
      <sheetData sheetId="500">
        <row r="10">
          <cell r="M10">
            <v>1302940.7487084535</v>
          </cell>
        </row>
      </sheetData>
      <sheetData sheetId="501">
        <row r="10">
          <cell r="M10">
            <v>1302940.7487084535</v>
          </cell>
        </row>
      </sheetData>
      <sheetData sheetId="502"/>
      <sheetData sheetId="503">
        <row r="10">
          <cell r="M10">
            <v>1302940.7487084535</v>
          </cell>
        </row>
      </sheetData>
      <sheetData sheetId="504">
        <row r="10">
          <cell r="M10">
            <v>1302940.7487084535</v>
          </cell>
        </row>
      </sheetData>
      <sheetData sheetId="505">
        <row r="6">
          <cell r="D6">
            <v>0</v>
          </cell>
        </row>
      </sheetData>
      <sheetData sheetId="506">
        <row r="10">
          <cell r="M10">
            <v>1302940.7487084535</v>
          </cell>
        </row>
      </sheetData>
      <sheetData sheetId="507">
        <row r="6">
          <cell r="D6">
            <v>0</v>
          </cell>
        </row>
      </sheetData>
      <sheetData sheetId="508">
        <row r="10">
          <cell r="M10">
            <v>1302940.7487084535</v>
          </cell>
        </row>
      </sheetData>
      <sheetData sheetId="509">
        <row r="6">
          <cell r="D6">
            <v>0</v>
          </cell>
        </row>
      </sheetData>
      <sheetData sheetId="510"/>
      <sheetData sheetId="511">
        <row r="6">
          <cell r="D6">
            <v>0</v>
          </cell>
        </row>
      </sheetData>
      <sheetData sheetId="512">
        <row r="10">
          <cell r="M10">
            <v>1302940.7487084535</v>
          </cell>
        </row>
      </sheetData>
      <sheetData sheetId="513">
        <row r="10">
          <cell r="M10">
            <v>1302940.7487084535</v>
          </cell>
        </row>
      </sheetData>
      <sheetData sheetId="514">
        <row r="10">
          <cell r="M10">
            <v>1302940.7487084535</v>
          </cell>
        </row>
      </sheetData>
      <sheetData sheetId="515">
        <row r="6">
          <cell r="D6">
            <v>0</v>
          </cell>
        </row>
      </sheetData>
      <sheetData sheetId="516">
        <row r="6">
          <cell r="D6">
            <v>0</v>
          </cell>
        </row>
      </sheetData>
      <sheetData sheetId="517">
        <row r="10">
          <cell r="M10">
            <v>1302940.7487084535</v>
          </cell>
        </row>
      </sheetData>
      <sheetData sheetId="518">
        <row r="10">
          <cell r="M10">
            <v>1302940.7487084535</v>
          </cell>
        </row>
      </sheetData>
      <sheetData sheetId="519"/>
      <sheetData sheetId="520">
        <row r="6">
          <cell r="D6">
            <v>0</v>
          </cell>
        </row>
      </sheetData>
      <sheetData sheetId="521"/>
      <sheetData sheetId="522"/>
      <sheetData sheetId="523"/>
      <sheetData sheetId="524">
        <row r="6">
          <cell r="D6">
            <v>0</v>
          </cell>
        </row>
      </sheetData>
      <sheetData sheetId="525"/>
      <sheetData sheetId="526"/>
      <sheetData sheetId="527"/>
      <sheetData sheetId="528">
        <row r="6">
          <cell r="D6">
            <v>0</v>
          </cell>
        </row>
      </sheetData>
      <sheetData sheetId="529"/>
      <sheetData sheetId="530"/>
      <sheetData sheetId="531"/>
      <sheetData sheetId="532">
        <row r="6">
          <cell r="D6">
            <v>0</v>
          </cell>
        </row>
      </sheetData>
      <sheetData sheetId="533"/>
      <sheetData sheetId="534"/>
      <sheetData sheetId="535">
        <row r="6">
          <cell r="D6">
            <v>0</v>
          </cell>
        </row>
      </sheetData>
      <sheetData sheetId="536">
        <row r="6">
          <cell r="D6">
            <v>0</v>
          </cell>
        </row>
      </sheetData>
      <sheetData sheetId="537"/>
      <sheetData sheetId="538"/>
      <sheetData sheetId="539">
        <row r="6">
          <cell r="D6">
            <v>0</v>
          </cell>
        </row>
      </sheetData>
      <sheetData sheetId="540"/>
      <sheetData sheetId="541"/>
      <sheetData sheetId="542"/>
      <sheetData sheetId="543">
        <row r="6">
          <cell r="D6">
            <v>0</v>
          </cell>
        </row>
      </sheetData>
      <sheetData sheetId="544"/>
      <sheetData sheetId="545"/>
      <sheetData sheetId="546"/>
      <sheetData sheetId="547">
        <row r="6">
          <cell r="D6">
            <v>0</v>
          </cell>
        </row>
      </sheetData>
      <sheetData sheetId="548"/>
      <sheetData sheetId="549">
        <row r="6">
          <cell r="D6">
            <v>0</v>
          </cell>
        </row>
      </sheetData>
      <sheetData sheetId="550"/>
      <sheetData sheetId="551"/>
      <sheetData sheetId="552"/>
      <sheetData sheetId="553">
        <row r="6">
          <cell r="D6">
            <v>0</v>
          </cell>
        </row>
      </sheetData>
      <sheetData sheetId="554"/>
      <sheetData sheetId="555">
        <row r="6">
          <cell r="D6">
            <v>0</v>
          </cell>
        </row>
      </sheetData>
      <sheetData sheetId="556"/>
      <sheetData sheetId="557">
        <row r="6">
          <cell r="D6">
            <v>0</v>
          </cell>
        </row>
      </sheetData>
      <sheetData sheetId="558">
        <row r="10">
          <cell r="M10">
            <v>1302940.7487084535</v>
          </cell>
        </row>
      </sheetData>
      <sheetData sheetId="559">
        <row r="6">
          <cell r="D6">
            <v>0</v>
          </cell>
        </row>
      </sheetData>
      <sheetData sheetId="560"/>
      <sheetData sheetId="561">
        <row r="10">
          <cell r="M10">
            <v>1302940.7487084535</v>
          </cell>
        </row>
      </sheetData>
      <sheetData sheetId="562">
        <row r="6">
          <cell r="D6">
            <v>43666</v>
          </cell>
        </row>
      </sheetData>
      <sheetData sheetId="563">
        <row r="6">
          <cell r="D6">
            <v>0</v>
          </cell>
        </row>
      </sheetData>
      <sheetData sheetId="564">
        <row r="6">
          <cell r="D6">
            <v>0</v>
          </cell>
        </row>
      </sheetData>
      <sheetData sheetId="565">
        <row r="10">
          <cell r="M10">
            <v>1302940.7487084535</v>
          </cell>
        </row>
      </sheetData>
      <sheetData sheetId="566">
        <row r="6">
          <cell r="D6">
            <v>43666</v>
          </cell>
        </row>
      </sheetData>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ow r="6">
          <cell r="D6" t="str">
            <v>CONSORCIO CONSTRUCTOR PACIFICO 3</v>
          </cell>
        </row>
      </sheetData>
      <sheetData sheetId="596"/>
      <sheetData sheetId="597"/>
      <sheetData sheetId="598"/>
      <sheetData sheetId="599"/>
      <sheetData sheetId="600">
        <row r="6">
          <cell r="D6">
            <v>43666</v>
          </cell>
        </row>
      </sheetData>
      <sheetData sheetId="601"/>
      <sheetData sheetId="602"/>
      <sheetData sheetId="603">
        <row r="6">
          <cell r="D6">
            <v>0</v>
          </cell>
        </row>
      </sheetData>
      <sheetData sheetId="604"/>
      <sheetData sheetId="605">
        <row r="6">
          <cell r="D6">
            <v>0</v>
          </cell>
        </row>
      </sheetData>
      <sheetData sheetId="606"/>
      <sheetData sheetId="607"/>
      <sheetData sheetId="608"/>
      <sheetData sheetId="609"/>
      <sheetData sheetId="610">
        <row r="6">
          <cell r="D6">
            <v>0</v>
          </cell>
        </row>
      </sheetData>
      <sheetData sheetId="611"/>
      <sheetData sheetId="612">
        <row r="6">
          <cell r="D6">
            <v>0</v>
          </cell>
        </row>
      </sheetData>
      <sheetData sheetId="613"/>
      <sheetData sheetId="614">
        <row r="6">
          <cell r="D6">
            <v>0</v>
          </cell>
        </row>
      </sheetData>
      <sheetData sheetId="615"/>
      <sheetData sheetId="616">
        <row r="10">
          <cell r="M10">
            <v>1302940.7487084535</v>
          </cell>
        </row>
      </sheetData>
      <sheetData sheetId="617"/>
      <sheetData sheetId="618">
        <row r="6">
          <cell r="D6" t="str">
            <v>UND</v>
          </cell>
        </row>
      </sheetData>
      <sheetData sheetId="619">
        <row r="6">
          <cell r="D6" t="str">
            <v>UND</v>
          </cell>
        </row>
      </sheetData>
      <sheetData sheetId="620"/>
      <sheetData sheetId="621"/>
      <sheetData sheetId="622">
        <row r="6">
          <cell r="D6" t="str">
            <v>Base tratada con asfalto (BTA)</v>
          </cell>
        </row>
      </sheetData>
      <sheetData sheetId="623">
        <row r="6">
          <cell r="D6" t="str">
            <v>Base tratada con asfalto (BTA)</v>
          </cell>
        </row>
      </sheetData>
      <sheetData sheetId="624">
        <row r="6">
          <cell r="D6" t="str">
            <v>Base tratada con asfalto (BTA)</v>
          </cell>
        </row>
      </sheetData>
      <sheetData sheetId="625"/>
      <sheetData sheetId="626"/>
      <sheetData sheetId="627"/>
      <sheetData sheetId="628">
        <row r="6">
          <cell r="D6">
            <v>5433063.0008333344</v>
          </cell>
        </row>
      </sheetData>
      <sheetData sheetId="629"/>
      <sheetData sheetId="630"/>
      <sheetData sheetId="631">
        <row r="6">
          <cell r="D6">
            <v>5433063.0008333344</v>
          </cell>
        </row>
      </sheetData>
      <sheetData sheetId="632">
        <row r="6">
          <cell r="D6">
            <v>5433063.0008333344</v>
          </cell>
        </row>
      </sheetData>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ow r="6">
          <cell r="D6">
            <v>0</v>
          </cell>
        </row>
      </sheetData>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row r="10">
          <cell r="M10">
            <v>1302940.7487084535</v>
          </cell>
        </row>
      </sheetData>
      <sheetData sheetId="720">
        <row r="10">
          <cell r="M10">
            <v>1302940.7487084535</v>
          </cell>
        </row>
      </sheetData>
      <sheetData sheetId="721">
        <row r="10">
          <cell r="M10">
            <v>1302940.7487084535</v>
          </cell>
        </row>
      </sheetData>
      <sheetData sheetId="722">
        <row r="10">
          <cell r="M10">
            <v>1302940.7487084535</v>
          </cell>
        </row>
      </sheetData>
      <sheetData sheetId="723"/>
      <sheetData sheetId="724"/>
      <sheetData sheetId="725"/>
      <sheetData sheetId="726"/>
      <sheetData sheetId="727"/>
      <sheetData sheetId="728"/>
      <sheetData sheetId="729"/>
      <sheetData sheetId="730"/>
      <sheetData sheetId="731">
        <row r="6">
          <cell r="D6">
            <v>0</v>
          </cell>
        </row>
      </sheetData>
      <sheetData sheetId="732">
        <row r="10">
          <cell r="M10">
            <v>1302940.7487084535</v>
          </cell>
        </row>
      </sheetData>
      <sheetData sheetId="733">
        <row r="10">
          <cell r="M10">
            <v>1302940.7487084535</v>
          </cell>
        </row>
      </sheetData>
      <sheetData sheetId="734">
        <row r="10">
          <cell r="M10">
            <v>1302940.7487084535</v>
          </cell>
        </row>
      </sheetData>
      <sheetData sheetId="735">
        <row r="10">
          <cell r="M10">
            <v>1302940.7487084535</v>
          </cell>
        </row>
      </sheetData>
      <sheetData sheetId="736">
        <row r="6">
          <cell r="D6">
            <v>0</v>
          </cell>
        </row>
      </sheetData>
      <sheetData sheetId="737">
        <row r="6">
          <cell r="D6">
            <v>0</v>
          </cell>
        </row>
      </sheetData>
      <sheetData sheetId="738">
        <row r="10">
          <cell r="M10">
            <v>1302940.7487084535</v>
          </cell>
        </row>
      </sheetData>
      <sheetData sheetId="739">
        <row r="6">
          <cell r="D6">
            <v>0</v>
          </cell>
        </row>
      </sheetData>
      <sheetData sheetId="740">
        <row r="10">
          <cell r="M10">
            <v>1302940.7487084535</v>
          </cell>
        </row>
      </sheetData>
      <sheetData sheetId="741">
        <row r="6">
          <cell r="D6">
            <v>0</v>
          </cell>
        </row>
      </sheetData>
      <sheetData sheetId="742">
        <row r="10">
          <cell r="M10">
            <v>1302940.7487084535</v>
          </cell>
        </row>
      </sheetData>
      <sheetData sheetId="743">
        <row r="6">
          <cell r="D6">
            <v>0</v>
          </cell>
        </row>
      </sheetData>
      <sheetData sheetId="744">
        <row r="6">
          <cell r="D6">
            <v>0</v>
          </cell>
        </row>
      </sheetData>
      <sheetData sheetId="745">
        <row r="10">
          <cell r="M10">
            <v>1302940.7487084535</v>
          </cell>
        </row>
      </sheetData>
      <sheetData sheetId="746">
        <row r="10">
          <cell r="M10">
            <v>1302940.7487084535</v>
          </cell>
        </row>
      </sheetData>
      <sheetData sheetId="747">
        <row r="6">
          <cell r="D6">
            <v>0</v>
          </cell>
        </row>
      </sheetData>
      <sheetData sheetId="748">
        <row r="6">
          <cell r="D6">
            <v>0</v>
          </cell>
        </row>
      </sheetData>
      <sheetData sheetId="749">
        <row r="10">
          <cell r="M10">
            <v>1302940.7487084535</v>
          </cell>
        </row>
      </sheetData>
      <sheetData sheetId="750">
        <row r="10">
          <cell r="M10">
            <v>1302940.7487084535</v>
          </cell>
        </row>
      </sheetData>
      <sheetData sheetId="751"/>
      <sheetData sheetId="752">
        <row r="6">
          <cell r="D6">
            <v>0</v>
          </cell>
        </row>
      </sheetData>
      <sheetData sheetId="753">
        <row r="10">
          <cell r="M10">
            <v>1302940.7487084535</v>
          </cell>
        </row>
      </sheetData>
      <sheetData sheetId="754"/>
      <sheetData sheetId="755"/>
      <sheetData sheetId="756">
        <row r="6">
          <cell r="D6">
            <v>0</v>
          </cell>
        </row>
      </sheetData>
      <sheetData sheetId="757">
        <row r="10">
          <cell r="M10">
            <v>1302940.7487084535</v>
          </cell>
        </row>
      </sheetData>
      <sheetData sheetId="758"/>
      <sheetData sheetId="759"/>
      <sheetData sheetId="760">
        <row r="6">
          <cell r="D6">
            <v>0</v>
          </cell>
        </row>
      </sheetData>
      <sheetData sheetId="761"/>
      <sheetData sheetId="762"/>
      <sheetData sheetId="763">
        <row r="6">
          <cell r="D6">
            <v>0</v>
          </cell>
        </row>
      </sheetData>
      <sheetData sheetId="764">
        <row r="6">
          <cell r="D6">
            <v>0</v>
          </cell>
        </row>
      </sheetData>
      <sheetData sheetId="765">
        <row r="10">
          <cell r="M10">
            <v>1302940.7487084535</v>
          </cell>
        </row>
      </sheetData>
      <sheetData sheetId="766"/>
      <sheetData sheetId="767">
        <row r="6">
          <cell r="D6">
            <v>0</v>
          </cell>
        </row>
      </sheetData>
      <sheetData sheetId="768">
        <row r="6">
          <cell r="D6">
            <v>0</v>
          </cell>
        </row>
      </sheetData>
      <sheetData sheetId="769">
        <row r="10">
          <cell r="M10">
            <v>1302940.7487084535</v>
          </cell>
        </row>
      </sheetData>
      <sheetData sheetId="770"/>
      <sheetData sheetId="771">
        <row r="6">
          <cell r="D6">
            <v>0</v>
          </cell>
        </row>
      </sheetData>
      <sheetData sheetId="772"/>
      <sheetData sheetId="773"/>
      <sheetData sheetId="774"/>
      <sheetData sheetId="775">
        <row r="6">
          <cell r="D6">
            <v>0</v>
          </cell>
        </row>
      </sheetData>
      <sheetData sheetId="776"/>
      <sheetData sheetId="777"/>
      <sheetData sheetId="778">
        <row r="10">
          <cell r="M10">
            <v>1302940.7487084535</v>
          </cell>
        </row>
      </sheetData>
      <sheetData sheetId="779">
        <row r="6">
          <cell r="D6">
            <v>0</v>
          </cell>
        </row>
      </sheetData>
      <sheetData sheetId="780">
        <row r="10">
          <cell r="M10">
            <v>1302940.7487084535</v>
          </cell>
        </row>
      </sheetData>
      <sheetData sheetId="781">
        <row r="6">
          <cell r="D6">
            <v>0</v>
          </cell>
        </row>
      </sheetData>
      <sheetData sheetId="782"/>
      <sheetData sheetId="783">
        <row r="6">
          <cell r="D6">
            <v>0</v>
          </cell>
        </row>
      </sheetData>
      <sheetData sheetId="784"/>
      <sheetData sheetId="785">
        <row r="6">
          <cell r="D6">
            <v>0</v>
          </cell>
        </row>
      </sheetData>
      <sheetData sheetId="786">
        <row r="10">
          <cell r="M10">
            <v>1302940.7487084535</v>
          </cell>
        </row>
      </sheetData>
      <sheetData sheetId="787">
        <row r="6">
          <cell r="D6">
            <v>0</v>
          </cell>
        </row>
      </sheetData>
      <sheetData sheetId="788"/>
      <sheetData sheetId="789">
        <row r="6">
          <cell r="D6">
            <v>0</v>
          </cell>
        </row>
      </sheetData>
      <sheetData sheetId="790">
        <row r="6">
          <cell r="D6">
            <v>43666</v>
          </cell>
        </row>
      </sheetData>
      <sheetData sheetId="791">
        <row r="6">
          <cell r="D6">
            <v>0</v>
          </cell>
        </row>
      </sheetData>
      <sheetData sheetId="792">
        <row r="6">
          <cell r="D6">
            <v>0</v>
          </cell>
        </row>
      </sheetData>
      <sheetData sheetId="793">
        <row r="10">
          <cell r="M10">
            <v>1302940.7487084535</v>
          </cell>
        </row>
      </sheetData>
      <sheetData sheetId="794">
        <row r="6">
          <cell r="D6">
            <v>43666</v>
          </cell>
        </row>
      </sheetData>
      <sheetData sheetId="795">
        <row r="6">
          <cell r="D6">
            <v>0</v>
          </cell>
        </row>
      </sheetData>
      <sheetData sheetId="796">
        <row r="6">
          <cell r="D6">
            <v>0</v>
          </cell>
        </row>
      </sheetData>
      <sheetData sheetId="797">
        <row r="10">
          <cell r="M10">
            <v>1302940.7487084535</v>
          </cell>
        </row>
      </sheetData>
      <sheetData sheetId="798">
        <row r="6">
          <cell r="D6">
            <v>43666</v>
          </cell>
        </row>
      </sheetData>
      <sheetData sheetId="799"/>
      <sheetData sheetId="800"/>
      <sheetData sheetId="801">
        <row r="6">
          <cell r="D6">
            <v>43666</v>
          </cell>
        </row>
      </sheetData>
      <sheetData sheetId="802"/>
      <sheetData sheetId="803"/>
      <sheetData sheetId="804">
        <row r="6">
          <cell r="D6">
            <v>0</v>
          </cell>
        </row>
      </sheetData>
      <sheetData sheetId="805"/>
      <sheetData sheetId="806">
        <row r="6">
          <cell r="D6">
            <v>0</v>
          </cell>
        </row>
      </sheetData>
      <sheetData sheetId="807"/>
      <sheetData sheetId="808"/>
      <sheetData sheetId="809"/>
      <sheetData sheetId="810"/>
      <sheetData sheetId="811">
        <row r="6">
          <cell r="D6">
            <v>0</v>
          </cell>
        </row>
      </sheetData>
      <sheetData sheetId="812"/>
      <sheetData sheetId="813">
        <row r="6">
          <cell r="D6">
            <v>0</v>
          </cell>
        </row>
      </sheetData>
      <sheetData sheetId="814"/>
      <sheetData sheetId="815">
        <row r="6">
          <cell r="D6">
            <v>0</v>
          </cell>
        </row>
      </sheetData>
      <sheetData sheetId="816"/>
      <sheetData sheetId="817">
        <row r="10">
          <cell r="M10">
            <v>1302940.7487084535</v>
          </cell>
        </row>
      </sheetData>
      <sheetData sheetId="818"/>
      <sheetData sheetId="819"/>
      <sheetData sheetId="820">
        <row r="6">
          <cell r="D6" t="str">
            <v>UND</v>
          </cell>
        </row>
      </sheetData>
      <sheetData sheetId="821"/>
      <sheetData sheetId="822"/>
      <sheetData sheetId="823">
        <row r="6">
          <cell r="D6" t="str">
            <v>Base tratada con asfalto (BTA)</v>
          </cell>
        </row>
      </sheetData>
      <sheetData sheetId="824">
        <row r="6">
          <cell r="D6" t="str">
            <v>Base tratada con asfalto (BTA)</v>
          </cell>
        </row>
      </sheetData>
      <sheetData sheetId="825">
        <row r="6">
          <cell r="D6" t="str">
            <v>Base tratada con asfalto (BTA)</v>
          </cell>
        </row>
      </sheetData>
      <sheetData sheetId="826"/>
      <sheetData sheetId="827"/>
      <sheetData sheetId="828"/>
      <sheetData sheetId="829">
        <row r="6">
          <cell r="D6">
            <v>5433063.0008333344</v>
          </cell>
        </row>
      </sheetData>
      <sheetData sheetId="830"/>
      <sheetData sheetId="831"/>
      <sheetData sheetId="832">
        <row r="6">
          <cell r="D6">
            <v>5433063.0008333344</v>
          </cell>
        </row>
      </sheetData>
      <sheetData sheetId="833">
        <row r="6">
          <cell r="D6">
            <v>5433063.0008333344</v>
          </cell>
        </row>
      </sheetData>
      <sheetData sheetId="834"/>
      <sheetData sheetId="835"/>
      <sheetData sheetId="836"/>
      <sheetData sheetId="837"/>
      <sheetData sheetId="838"/>
      <sheetData sheetId="839"/>
      <sheetData sheetId="840"/>
      <sheetData sheetId="841"/>
      <sheetData sheetId="842"/>
      <sheetData sheetId="843">
        <row r="6">
          <cell r="D6">
            <v>5433063.0008333344</v>
          </cell>
        </row>
      </sheetData>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row r="6">
          <cell r="D6" t="str">
            <v>CONSORCIO CONSTRUCTOR PACIFICO 3</v>
          </cell>
        </row>
      </sheetData>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efreshError="1"/>
      <sheetData sheetId="929"/>
      <sheetData sheetId="930"/>
      <sheetData sheetId="931"/>
      <sheetData sheetId="932">
        <row r="3">
          <cell r="B3" t="str">
            <v xml:space="preserve">FRENTE:                                                                           </v>
          </cell>
        </row>
      </sheetData>
      <sheetData sheetId="933"/>
      <sheetData sheetId="934"/>
      <sheetData sheetId="935"/>
      <sheetData sheetId="936" refreshError="1"/>
      <sheetData sheetId="937" refreshError="1"/>
      <sheetData sheetId="938" refreshError="1"/>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Y V "/>
      <sheetName val="AMBIENTES"/>
      <sheetName val="REVOQUE Y PISOS"/>
      <sheetName val="MAMPOSTERIA"/>
      <sheetName val="VIGAS FUNDACION"/>
      <sheetName val="REFUERZO"/>
      <sheetName val="VIGAS AEREAS"/>
      <sheetName val="Hoja1"/>
      <sheetName val="Datos"/>
      <sheetName val="P_Y_V_"/>
      <sheetName val="REVOQUE_Y_PISOS"/>
      <sheetName val="VIGAS_FUNDACION"/>
      <sheetName val="VIGAS_AEREAS"/>
    </sheetNames>
    <sheetDataSet>
      <sheetData sheetId="0"/>
      <sheetData sheetId="1"/>
      <sheetData sheetId="2"/>
      <sheetData sheetId="3"/>
      <sheetData sheetId="4"/>
      <sheetData sheetId="5"/>
      <sheetData sheetId="6" refreshError="1">
        <row r="27">
          <cell r="B27" t="str">
            <v>VI2</v>
          </cell>
          <cell r="C27">
            <v>0.15</v>
          </cell>
          <cell r="D27">
            <v>0.2</v>
          </cell>
          <cell r="E27">
            <v>8.6</v>
          </cell>
          <cell r="F27">
            <v>0.25800000000000001</v>
          </cell>
        </row>
        <row r="28">
          <cell r="B28" t="str">
            <v>V2´</v>
          </cell>
          <cell r="C28">
            <v>0.15</v>
          </cell>
          <cell r="D28">
            <v>0.2</v>
          </cell>
          <cell r="E28">
            <v>3</v>
          </cell>
          <cell r="F28">
            <v>0.09</v>
          </cell>
        </row>
        <row r="29">
          <cell r="B29" t="str">
            <v>2´´ Y 2 ´´´</v>
          </cell>
          <cell r="C29">
            <v>0.15</v>
          </cell>
          <cell r="D29">
            <v>0.2</v>
          </cell>
          <cell r="E29">
            <v>1.2</v>
          </cell>
          <cell r="F29">
            <v>7.1999999999999995E-2</v>
          </cell>
        </row>
        <row r="30">
          <cell r="B30" t="str">
            <v>V2 ´´´´</v>
          </cell>
          <cell r="C30">
            <v>0.15</v>
          </cell>
          <cell r="D30">
            <v>0.2</v>
          </cell>
          <cell r="E30">
            <v>3.75</v>
          </cell>
          <cell r="F30">
            <v>0.11249999999999999</v>
          </cell>
        </row>
        <row r="31">
          <cell r="B31" t="str">
            <v>V3-BE</v>
          </cell>
          <cell r="C31">
            <v>0.15</v>
          </cell>
          <cell r="D31">
            <v>0.3</v>
          </cell>
          <cell r="E31">
            <v>8.6</v>
          </cell>
          <cell r="F31">
            <v>0.38699999999999996</v>
          </cell>
        </row>
        <row r="32">
          <cell r="B32" t="str">
            <v>VI3-BE</v>
          </cell>
          <cell r="C32">
            <v>0.15</v>
          </cell>
          <cell r="D32">
            <v>0.2</v>
          </cell>
          <cell r="E32">
            <v>8.6</v>
          </cell>
          <cell r="F32">
            <v>0.25800000000000001</v>
          </cell>
        </row>
        <row r="33">
          <cell r="B33" t="str">
            <v>V3-AB</v>
          </cell>
          <cell r="C33">
            <v>0.15</v>
          </cell>
          <cell r="D33">
            <v>0.2</v>
          </cell>
          <cell r="E33">
            <v>5.8</v>
          </cell>
          <cell r="F33">
            <v>0.17399999999999999</v>
          </cell>
        </row>
      </sheetData>
      <sheetData sheetId="7" refreshError="1"/>
      <sheetData sheetId="8" refreshError="1"/>
      <sheetData sheetId="9"/>
      <sheetData sheetId="10"/>
      <sheetData sheetId="11"/>
      <sheetData sheetId="12">
        <row r="27">
          <cell r="B27" t="str">
            <v>VI2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 val="Itemes_Renovación"/>
    </sheetNames>
    <sheetDataSet>
      <sheetData sheetId="0"/>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 Presupuesto"/>
      <sheetName val="OPCIÓN 1"/>
      <sheetName val="OFICIAL GOB"/>
      <sheetName val="Anexo 1 - Presupuesto RENTAN"/>
      <sheetName val="Salarios"/>
      <sheetName val="Sal Operarios"/>
      <sheetName val="Cot Vehículos"/>
      <sheetName val="Experiencia"/>
      <sheetName val="FM 1"/>
      <sheetName val="FM2"/>
      <sheetName val="FM3"/>
      <sheetName val="1.2.10"/>
      <sheetName val="2.1"/>
      <sheetName val="2.2"/>
      <sheetName val="2.3"/>
      <sheetName val="3.1"/>
      <sheetName val="3.2"/>
      <sheetName val="4.1"/>
      <sheetName val="4.2"/>
      <sheetName val="4.3"/>
      <sheetName val="4.4"/>
      <sheetName val="4.5"/>
      <sheetName val="4.6"/>
      <sheetName val="4.7"/>
      <sheetName val="4,8"/>
      <sheetName val="6.3"/>
      <sheetName val="Anexo 3. Maquinaria Alquilada"/>
      <sheetName val="Anexo 5 - Cálculo Pólizas"/>
    </sheetNames>
    <sheetDataSet>
      <sheetData sheetId="0" refreshError="1"/>
      <sheetData sheetId="1" refreshError="1"/>
      <sheetData sheetId="2" refreshError="1"/>
      <sheetData sheetId="3" refreshError="1">
        <row r="18">
          <cell r="A18">
            <v>1</v>
          </cell>
        </row>
        <row r="19">
          <cell r="C19" t="str">
            <v>Persona</v>
          </cell>
        </row>
        <row r="20">
          <cell r="C20" t="str">
            <v>Persona</v>
          </cell>
        </row>
        <row r="21">
          <cell r="C21" t="str">
            <v>Persona</v>
          </cell>
        </row>
        <row r="22">
          <cell r="C22" t="str">
            <v>Persona</v>
          </cell>
        </row>
        <row r="23">
          <cell r="C23" t="str">
            <v>Persona</v>
          </cell>
        </row>
        <row r="25">
          <cell r="C25" t="str">
            <v>Persona</v>
          </cell>
        </row>
        <row r="26">
          <cell r="C26" t="str">
            <v>Persona</v>
          </cell>
        </row>
        <row r="27">
          <cell r="C27" t="str">
            <v>Persona</v>
          </cell>
        </row>
        <row r="28">
          <cell r="C28" t="str">
            <v>Persona</v>
          </cell>
        </row>
        <row r="29">
          <cell r="C29" t="str">
            <v>Persona</v>
          </cell>
        </row>
        <row r="30">
          <cell r="C30" t="str">
            <v>Persona</v>
          </cell>
        </row>
        <row r="32">
          <cell r="C32" t="str">
            <v>Persona</v>
          </cell>
        </row>
        <row r="33">
          <cell r="C33" t="str">
            <v>Persona</v>
          </cell>
        </row>
        <row r="34">
          <cell r="C34" t="str">
            <v>Persona</v>
          </cell>
        </row>
        <row r="35">
          <cell r="C35" t="str">
            <v>Persona</v>
          </cell>
        </row>
        <row r="36">
          <cell r="C36" t="str">
            <v>Persona</v>
          </cell>
        </row>
        <row r="37">
          <cell r="C37" t="str">
            <v>Persona</v>
          </cell>
        </row>
        <row r="38">
          <cell r="C38" t="str">
            <v>Persona</v>
          </cell>
        </row>
        <row r="39">
          <cell r="C39" t="str">
            <v>Persona</v>
          </cell>
        </row>
        <row r="40">
          <cell r="C40" t="str">
            <v>Persona</v>
          </cell>
        </row>
        <row r="41">
          <cell r="A41" t="str">
            <v>1.2.10</v>
          </cell>
          <cell r="C41" t="str">
            <v>Estimado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G8">
            <v>0.3</v>
          </cell>
        </row>
        <row r="32">
          <cell r="H32">
            <v>107820000</v>
          </cell>
        </row>
      </sheetData>
      <sheetData sheetId="13" refreshError="1">
        <row r="31">
          <cell r="I31">
            <v>36017637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ios"/>
      <sheetName val="Anexo 2.2 FG Temporal Campo"/>
      <sheetName val="Anexo 2.3 FG Temporal Admon."/>
      <sheetName val="Anexo 2.4 Temp Campo&lt; 2smmlv"/>
      <sheetName val="Anexo 1. Presupuesto Oficial"/>
      <sheetName val="1.2.10"/>
      <sheetName val="2.1"/>
      <sheetName val="2.2"/>
      <sheetName val="2.3"/>
      <sheetName val="3,1,1"/>
      <sheetName val="3.1,2"/>
      <sheetName val="3,1,3"/>
      <sheetName val="Análisis transporte"/>
      <sheetName val="3,2.1"/>
      <sheetName val="3,2,2"/>
      <sheetName val="3,2,3"/>
      <sheetName val="3.2.4"/>
      <sheetName val="3,2,5"/>
      <sheetName val="3,2,6"/>
      <sheetName val="3.1.7"/>
      <sheetName val="3,2,8"/>
      <sheetName val="4,1,1"/>
      <sheetName val="Anexo 3. Alquiler de Maquinaria"/>
      <sheetName val="Anexo 4. Cálculo de Póliz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 Presupuesto"/>
      <sheetName val="OPCIÓN 1"/>
      <sheetName val="OFICIAL GOB"/>
      <sheetName val="Anexo 1 - Presupuesto RENTAN"/>
      <sheetName val="Salarios"/>
      <sheetName val="Sal Operarios"/>
      <sheetName val="Cot Vehículos"/>
      <sheetName val="Experiencia"/>
      <sheetName val="FM 1"/>
      <sheetName val="FM2"/>
      <sheetName val="FM3"/>
      <sheetName val="1.2.10"/>
      <sheetName val="2.1"/>
      <sheetName val="2.2"/>
      <sheetName val="2.3"/>
      <sheetName val="3.1"/>
      <sheetName val="3.2"/>
      <sheetName val="4.1"/>
      <sheetName val="4.2"/>
      <sheetName val="4.3"/>
      <sheetName val="4.4"/>
      <sheetName val="4.5"/>
      <sheetName val="4.6"/>
      <sheetName val="4.7"/>
      <sheetName val="4,8"/>
      <sheetName val="6.3"/>
      <sheetName val="Anexo 3. Maquinaria Alquilada"/>
      <sheetName val="Anexo 5 - Cálculo Pólizas"/>
    </sheetNames>
    <sheetDataSet>
      <sheetData sheetId="0"/>
      <sheetData sheetId="1"/>
      <sheetData sheetId="2"/>
      <sheetData sheetId="3">
        <row r="7">
          <cell r="H7">
            <v>5</v>
          </cell>
        </row>
      </sheetData>
      <sheetData sheetId="4"/>
      <sheetData sheetId="5"/>
      <sheetData sheetId="6"/>
      <sheetData sheetId="7"/>
      <sheetData sheetId="8"/>
      <sheetData sheetId="9"/>
      <sheetData sheetId="10"/>
      <sheetData sheetId="11">
        <row r="15">
          <cell r="D15">
            <v>10</v>
          </cell>
        </row>
      </sheetData>
      <sheetData sheetId="12"/>
      <sheetData sheetId="13"/>
      <sheetData sheetId="14"/>
      <sheetData sheetId="15"/>
      <sheetData sheetId="16"/>
      <sheetData sheetId="17"/>
      <sheetData sheetId="18"/>
      <sheetData sheetId="19">
        <row r="18">
          <cell r="H18">
            <v>44884800.609600008</v>
          </cell>
        </row>
      </sheetData>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Presupuesto Oficial"/>
      <sheetName val="Hoja1"/>
      <sheetName val="Anexo 2.1 FP Rentan"/>
      <sheetName val="Anexo 2.2 FP Temporal Campo"/>
      <sheetName val="Anexo 2.3 FP Temporal Admon."/>
      <sheetName val="1.2.3.10"/>
      <sheetName val="1.3.1"/>
      <sheetName val="1.3.2"/>
      <sheetName val="1.3.3"/>
      <sheetName val="2.1.1"/>
      <sheetName val="2.1.2"/>
      <sheetName val="2.1.3"/>
      <sheetName val="2.2.1"/>
      <sheetName val="2.3.1"/>
      <sheetName val="2.3.2"/>
      <sheetName val="2.3.3"/>
      <sheetName val="2.3.4"/>
      <sheetName val="2.3.5"/>
      <sheetName val="2.3.6"/>
      <sheetName val="2.3.7"/>
      <sheetName val="2.3.8"/>
      <sheetName val="2.3.9"/>
      <sheetName val="Anexo 3. Alquiler de Maquinaria"/>
      <sheetName val="Anexo 4. Cálculo de Pólizas"/>
      <sheetName val="Hoja2"/>
    </sheetNames>
    <sheetDataSet>
      <sheetData sheetId="0">
        <row r="4">
          <cell r="A4" t="str">
            <v>CONTRATO INTERADMINISTRATIVO DE MANDATO SIN REPRESENTACIÓN PARA LA OPERACIÓN DE MAQUINARIA AMARILLA PERTENECIENTE AL DEPARTAMENTO DE ANTIOQUIA Y ATENCION INMEDIATA DE EMERGENCIAS EN AL INFRAESTRUCTURA VIAL EN EL DEPARTAMENTO DE ANTIOQUIA</v>
          </cell>
        </row>
        <row r="59">
          <cell r="B59" t="str">
            <v>Reconocimiento por uso de aplicativo de herramienta tecnológia para el control y seguimiento de frentes.  Se pagara contra factura,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alarios"/>
      <sheetName val="Ficha Rentan"/>
      <sheetName val="Cronograma"/>
      <sheetName val="Pólizas"/>
      <sheetName val="2.1 Plan M Inversión"/>
      <sheetName val="2.1 Análisis 1"/>
      <sheetName val="2.1 Análisis 2"/>
      <sheetName val="2.2. Estudios y diseños"/>
      <sheetName val="Hoja1"/>
      <sheetName val="2.2 Análisis 1"/>
      <sheetName val="2.2 Análisis 2"/>
      <sheetName val="2.3 Estudio Vulnerabilidad"/>
      <sheetName val="2.3 Análisis 2"/>
      <sheetName val="Anexo 4. Capacidad Instalada"/>
      <sheetName val="Anexo 5. Personal de apoyo"/>
      <sheetName val="2.1 Salarios"/>
      <sheetName val="2.2 Alim y Hosp"/>
      <sheetName val="Anexo 1.1.1 FP Rentan"/>
      <sheetName val="Anexo 2.1.1 FG Temporal Campo"/>
      <sheetName val="Anexo 2.1.2FG Tempo. Admon."/>
      <sheetName val="Análisis Trans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8">
          <cell r="D28">
            <v>1.63</v>
          </cell>
        </row>
      </sheetData>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ías habiles 2015"/>
      <sheetName val="AUX"/>
      <sheetName val="DATOS DE ENTRADA"/>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DATOS_DE_ENTRADA"/>
      <sheetName val="ITEMS"/>
      <sheetName val="Datos básicos"/>
      <sheetName val="Datos_básicos"/>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Datos"/>
      <sheetName val="Circuitos"/>
      <sheetName val="Banderas"/>
      <sheetName val="Cuadrillas"/>
      <sheetName val="APU"/>
      <sheetName val="EQUIPOS"/>
      <sheetName val="Item"/>
      <sheetName val="Jornal"/>
      <sheetName val="FLUJO DE CAJA PRESUPUESTO"/>
      <sheetName val="Est_y_Dis7"/>
      <sheetName val="Fondo_Ensayos7"/>
      <sheetName val="Obra_puente7"/>
      <sheetName val="Fondo_Ajustes7"/>
      <sheetName val="FACTOR_MULTIPLICADOR7"/>
      <sheetName val="Datos_Generales7"/>
      <sheetName val="APU_ANTICORROSIVO7"/>
      <sheetName val="APU_LIMPIEZA_Y_PINTURA7"/>
      <sheetName val="APU_REFUERZOS7"/>
      <sheetName val="APU_ADECUACIÓN_PASAMANOS7"/>
      <sheetName val="APU_DESMONTE_BARANDA7"/>
      <sheetName val="APU_REINSTALACIÓN_BARANDA7"/>
      <sheetName val="APU_BARANDA_NUEVA7"/>
      <sheetName val="APU_PINTURA_BARANDA7"/>
      <sheetName val="APU_CONCRETO_-_METALDECK7"/>
      <sheetName val="MEMORIAS"/>
      <sheetName val="EMPRESA"/>
      <sheetName val="Equipo"/>
      <sheetName val="materiales"/>
      <sheetName val="otros"/>
      <sheetName val="lista-precio-mat-equipos"/>
      <sheetName val="rendimiento"/>
      <sheetName val="COSTOS"/>
      <sheetName val="EVA"/>
      <sheetName val="Program"/>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a  aaInformación"/>
      <sheetName val="A MInformes M"/>
      <sheetName val="VínculoExternoRecuperado1"/>
      <sheetName val="memorias"/>
      <sheetName val="presupuesto"/>
      <sheetName val="#¡REF"/>
      <sheetName val="Formulario No.1 "/>
      <sheetName val="450.2P  Vía 9003"/>
      <sheetName val="632.1P "/>
      <sheetName val="630.4 Vía 9003"/>
      <sheetName val="630.6 Vía 7801"/>
      <sheetName val="ORGANIGRAMA"/>
      <sheetName val="FLUJO DE FONDOS"/>
      <sheetName val="CRONOGRAMA"/>
      <sheetName val="INSUMOS"/>
      <sheetName val="A.E.B"/>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PU"/>
      <sheetName val="AUI"/>
      <sheetName val="C.FIN."/>
      <sheetName val="P.INV"/>
      <sheetName val="P.S."/>
      <sheetName val="P.INV.ANTIC."/>
      <sheetName val="Estado Resumen"/>
      <sheetName val="TORTA"/>
      <sheetName val="Resum_Pav"/>
      <sheetName val="INVENT.ALC-CUNETAS 90BLB"/>
      <sheetName val="PUENTES Y PONTONES"/>
      <sheetName val="SEÑAL VERTICAL90BLB"/>
      <sheetName val="SEÑAL HORIZONTAL90BLB"/>
      <sheetName val="V%C3%ADnculoExternoRecuperado1"/>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sheetName val="Hoja4 (2)"/>
      <sheetName val="Hoja4 (3)"/>
      <sheetName val="4. Norte 2005"/>
      <sheetName val="Inversión"/>
      <sheetName val="A.I.U (2)"/>
      <sheetName val="Datos generales"/>
      <sheetName val="Datos de entrada"/>
      <sheetName val="FOR-001"/>
      <sheetName val="Sábana"/>
      <sheetName val="AIUI calculado"/>
      <sheetName val="Cuadro1"/>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NEC. PONTONES"/>
      <sheetName val="ANALIS JORNAL REAL"/>
      <sheetName val="PPTO DIAGNOSTICO"/>
      <sheetName val="FORMATO PPTO DE CIERRE"/>
      <sheetName val="MATRIZ"/>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Módulo1"/>
      <sheetName val="0BRAS ADICIONALES"/>
      <sheetName val="CONTRATO 235 ACTUALIZADO"/>
      <sheetName val="FF-01"/>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mat"/>
      <sheetName val="equip"/>
      <sheetName val="mdo"/>
      <sheetName val="analisis"/>
      <sheetName val="1"/>
      <sheetName val="2"/>
      <sheetName val="3"/>
      <sheetName val="4"/>
      <sheetName val="5"/>
      <sheetName val="6"/>
      <sheetName val="7"/>
      <sheetName val="8"/>
      <sheetName val="9"/>
      <sheetName val="10"/>
      <sheetName val="11"/>
      <sheetName val="12"/>
      <sheetName val="13"/>
      <sheetName val="14"/>
      <sheetName val="15"/>
      <sheetName val="16"/>
      <sheetName val="prog trab"/>
      <sheetName val="Progr Equ"/>
      <sheetName val="Girados"/>
      <sheetName val="inforbuenman"/>
      <sheetName val="Inversion"/>
      <sheetName val="7 (2)"/>
      <sheetName val="5 (2)"/>
      <sheetName val="6 (2)"/>
      <sheetName val="SML"/>
      <sheetName val="BALANCE"/>
      <sheetName val="5,1"/>
      <sheetName val="5,2"/>
      <sheetName val="5,3"/>
      <sheetName val="5,4"/>
      <sheetName val="cuadro costos"/>
      <sheetName val="BALANCE (2)"/>
      <sheetName val="INDICES"/>
      <sheetName val="PROGR"/>
      <sheetName val="Mate"/>
      <sheetName val="Equ"/>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Datos"/>
      <sheetName val="Compilado"/>
      <sheetName val="Base Datos"/>
      <sheetName val="ACEROS"/>
      <sheetName val="C123"/>
      <sheetName val="M14"/>
      <sheetName val="A.1"/>
      <sheetName val="A.2"/>
      <sheetName val="CANT. MAT."/>
      <sheetName val="17"/>
      <sheetName val="18"/>
      <sheetName val="19"/>
      <sheetName val="20"/>
      <sheetName val="21"/>
      <sheetName val="22"/>
      <sheetName val="23"/>
      <sheetName val="24"/>
      <sheetName val="14."/>
      <sheetName val="15."/>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PUERTA"/>
      <sheetName val="CERRAMIENTO"/>
      <sheetName val="ACERO REF"/>
      <sheetName val="BORDILLO"/>
      <sheetName val="PLACA E 0.08"/>
      <sheetName val="PLACA E 0.1"/>
      <sheetName val="EXCV"/>
      <sheetName val="LOC Y REP"/>
      <sheetName val="DESCAPOTE"/>
      <sheetName val="LOCAL1"/>
      <sheetName val="PRECIOS REF"/>
      <sheetName val="C124"/>
      <sheetName val="C122"/>
      <sheetName val="M15"/>
      <sheetName val="M13"/>
      <sheetName val="M12"/>
      <sheetName val="ACERO"/>
      <sheetName val="CONCRET"/>
      <sheetName val="MANO OBRA"/>
      <sheetName val="PROG TRAB (2)"/>
      <sheetName val="Compensada"/>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Dat"/>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COSTOS"/>
      <sheetName val="UNIT."/>
      <sheetName val="1.3"/>
      <sheetName val="Programación"/>
      <sheetName val="Presupuesto "/>
      <sheetName val="8.3"/>
      <sheetName val="9.2"/>
      <sheetName val="12.2"/>
      <sheetName val="12.3"/>
      <sheetName val="13.1"/>
      <sheetName val="ITEMS"/>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RELL"/>
      <sheetName val="SOLADO"/>
      <sheetName val="CICLO"/>
      <sheetName val="VIGACIMENTA"/>
      <sheetName val="VIGADINTEL"/>
      <sheetName val="COL2020"/>
      <sheetName val="ZAP"/>
      <sheetName val="PISOGRES"/>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BASE DE DATOS"/>
      <sheetName val="CUBS"/>
      <sheetName val="ANEXO 2"/>
      <sheetName val="3.8"/>
      <sheetName val="6.5"/>
      <sheetName val="6.6"/>
      <sheetName val="6.7"/>
      <sheetName val="12.4"/>
      <sheetName val="12.5"/>
      <sheetName val="PROGRAMA DE OBRA"/>
      <sheetName val="PROGRAMA DE INVERSIONES"/>
      <sheetName val="PROG.INV.COMPRIMIDO"/>
      <sheetName val="EQUIPO REQUERIDO"/>
      <sheetName val="PTEI2"/>
      <sheetName val="AHUMADA"/>
      <sheetName val="PUNITARIOS"/>
      <sheetName val="CONCRETO 3000 PSI"/>
      <sheetName val="CONCRETO 2000 PSI"/>
      <sheetName val="MORTERO 1,3"/>
      <sheetName val="MORTERO 1,4"/>
      <sheetName val="ACERO DE REF"/>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3"/>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90"/>
      <sheetName val="89"/>
      <sheetName val="88"/>
      <sheetName val="87"/>
      <sheetName val="86"/>
      <sheetName val="84"/>
      <sheetName val="83"/>
      <sheetName val="82"/>
      <sheetName val="81"/>
      <sheetName val="80"/>
      <sheetName val="79"/>
      <sheetName val="78"/>
      <sheetName val="77"/>
      <sheetName val="76"/>
      <sheetName val="70"/>
      <sheetName val="69"/>
      <sheetName val="68"/>
      <sheetName val="66"/>
      <sheetName val="64"/>
      <sheetName val="63"/>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5"/>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ACCIDENTALIDAD"/>
      <sheetName val="ACC.EJECUTIVO"/>
      <sheetName val="ACC.EJECUTIVO-OCT-02"/>
      <sheetName val="EJEC-AGO-2002"/>
      <sheetName val="TITULO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modelo"/>
      <sheetName val="precios"/>
      <sheetName val="LISTA"/>
      <sheetName val="Programacion"/>
      <sheetName val="PUC"/>
      <sheetName val="PAGOS"/>
      <sheetName val="Flujo Caja"/>
      <sheetName val="51"/>
      <sheetName val="52"/>
      <sheetName val="53"/>
      <sheetName val="54"/>
      <sheetName val="55"/>
      <sheetName val="56"/>
      <sheetName val="57"/>
      <sheetName val="58"/>
      <sheetName val="59"/>
      <sheetName val="60"/>
      <sheetName val="61"/>
      <sheetName val="62"/>
      <sheetName val="65"/>
      <sheetName val="67"/>
      <sheetName val="71"/>
      <sheetName val="72"/>
      <sheetName val="73"/>
      <sheetName val="74"/>
      <sheetName val="75"/>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5"/>
      <sheetName val="FOR.5"/>
      <sheetName val="ANEXO C"/>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Presupuesto_Via_distribuidora"/>
      <sheetName val="Presupuesto V2 "/>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Base_de_Diseño"/>
      <sheetName val="Ppto_total"/>
      <sheetName val="Resumen_tubería"/>
      <sheetName val="Tabla_4_1_Distrito_Nº1"/>
      <sheetName val="Tabla_4_2_Distrito_Nº2"/>
      <sheetName val="Tabal_4_3_Resumén_distritos"/>
      <sheetName val="Tabla_4_4_Sistemas"/>
      <sheetName val="Ppto_alcantarillado"/>
      <sheetName val="PROY ORIGINAL"/>
      <sheetName val="INV"/>
      <sheetName val="AASHTO"/>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Recursos"/>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Formato"/>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Formulario"/>
      <sheetName val="Tks"/>
      <sheetName val="Novedades"/>
      <sheetName val="Prueba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DICIEMBRE"/>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factor"/>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MATERIALES "/>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Gráfico1"/>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ENERO"/>
      <sheetName val="Aforos"/>
      <sheetName val="Well head"/>
      <sheetName val="Prueba LCN-02"/>
      <sheetName val="General"/>
      <sheetName val="AGOSTO"/>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MULA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INGRESOS"/>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Plan"/>
      <sheetName val="\Users\JoseGabriel\Documents\Mi"/>
      <sheetName val="BASE.BACHEO"/>
      <sheetName val="SELLO.GRIETAS"/>
      <sheetName val="EXCAV.REP.PAV"/>
      <sheetName val="MDC-2"/>
      <sheetName val="MDC-2.BACHEO"/>
      <sheetName val="MDC-2 RENIVEL"/>
      <sheetName val="CONC.F"/>
      <sheetName val="basicos"/>
      <sheetName val="REPLAN."/>
      <sheetName val="EXCAV.MAT.COM"/>
      <sheetName val="PEDRAPLEN"/>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BDATOS"/>
      <sheetName val="V.R. 13 AL 26 MAR"/>
      <sheetName val="B.A. 13 AL 26 MAR"/>
      <sheetName val="L.M 10 AL 23 DE ABRIL"/>
      <sheetName val="V.R 10 AL 23 ABRIL"/>
      <sheetName val="J.CRUZ 10AL23 ABRIL"/>
      <sheetName val="J. BUELVAS 1-15 FEB"/>
      <sheetName val="INFOR. GENERAL"/>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TERRAPLEN"/>
      <sheetName val="IMPRIMACION"/>
      <sheetName val="EXC. MECANICA"/>
      <sheetName val="EXC. MANUAL"/>
      <sheetName val="RETIRO DE ESCOMBROS"/>
      <sheetName val="CONCRETO CLASE F"/>
      <sheetName val="CONCRETO CLASE G"/>
      <sheetName val="CONCRETO CLASE D"/>
      <sheetName val="RELLENO DE MATERIAL"/>
      <sheetName val="TUBERIA 36&quot;"/>
      <sheetName val="NP-1"/>
      <sheetName val="R.M.S"/>
      <sheetName val="CERCA"/>
      <sheetName val="CEMENTO"/>
      <sheetName val="BASE G."/>
      <sheetName val="DESPIECE ACERO"/>
      <sheetName val="REGISTRO FOTOGRAFICO"/>
      <sheetName val="volumen 1"/>
      <sheetName val="volumen 2"/>
      <sheetName val="interventoria"/>
      <sheetName val="TRANSP"/>
      <sheetName val="RESUMEN -2"/>
      <sheetName val="RESUMEN -1"/>
      <sheetName val="DESMONTE"/>
      <sheetName val="DEMOLICION"/>
      <sheetName val="EXC.EXPL. CAN"/>
      <sheetName val="REMOC. DERRUMB"/>
      <sheetName val="CONFORM. CALZ"/>
      <sheetName val="AFIRMADO"/>
      <sheetName val="REP. PAV.EXIS"/>
      <sheetName val="MEZCLA MDC-1"/>
      <sheetName val="CONC. HIDR"/>
      <sheetName val="EXC.VARIAS"/>
      <sheetName val="RELL.ESTR"/>
      <sheetName val="CONCRETOS"/>
      <sheetName val="BARANDAS"/>
      <sheetName val="ACERO DE PREESF."/>
      <sheetName val="JUNTAS PTES"/>
      <sheetName val="ESTR. ACERO"/>
      <sheetName val="TUBERIA REF"/>
      <sheetName val="DISIPADOR"/>
      <sheetName val="FILTROS"/>
      <sheetName val="MARCA VIAL"/>
      <sheetName val="OBRAS VARIAS"/>
      <sheetName val="CUADRILL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FORMATO ACOM ALDO. FRENTE"/>
      <sheetName val="APU BASICOS"/>
      <sheetName val="CANTIDADES Y PRECIOS"/>
      <sheetName val=""/>
      <sheetName val="2.3"/>
      <sheetName val="2.4"/>
      <sheetName val="2.5"/>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2"/>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 val="LISTA DE ACTIVIDADES"/>
      <sheetName val="CUB. TIPO "/>
      <sheetName val="CUB. GRAD. TRILLADORA"/>
      <sheetName val="CUB PROT. MAR. GAVIONES"/>
      <sheetName val="CUB. MUROS CONTEN. PASAR."/>
      <sheetName val="CUB. PASARELA TRILLAD"/>
      <sheetName val="RESUMEN CANTIDADES"/>
      <sheetName val="Datos Básicos"/>
      <sheetName val="REFERENCIAS"/>
      <sheetName val="AAA"/>
      <sheetName val="aputipo"/>
      <sheetName val="Agregados"/>
      <sheetName val="base Apus"/>
      <sheetName val="INICIO IMPRESIÓN"/>
      <sheetName val="INTERV"/>
      <sheetName val="INICIOPU"/>
      <sheetName val="1Movilización"/>
      <sheetName val="2Localización"/>
      <sheetName val="3Cerramiento"/>
      <sheetName val="4Desmonte"/>
      <sheetName val="5Descapote"/>
      <sheetName val="6Demoliciónconcretosinref"/>
      <sheetName val="7Demoliciónconcretoref"/>
      <sheetName val="8Demolicmuro0,15"/>
      <sheetName val="9Demolicmuro0,25"/>
      <sheetName val="10Excavaman"/>
      <sheetName val="11Excavaconglom"/>
      <sheetName val="12Excavamaqui"/>
      <sheetName val="13pilotpreex"/>
      <sheetName val="14Hinca"/>
      <sheetName val="15Enrocado e=0,30"/>
      <sheetName val="16Gavión"/>
      <sheetName val="17Revestgavion"/>
      <sheetName val="18Revmurotierraarmada"/>
      <sheetName val="19Acarreofuente"/>
      <sheetName val="20Manej agua"/>
      <sheetName val="21Rellcomun"/>
      <sheetName val="22Rellselec"/>
      <sheetName val="23Subbase"/>
      <sheetName val="24Base"/>
      <sheetName val="25Camatritur"/>
      <sheetName val="26Matfilt"/>
      <sheetName val="27Relletierraneg"/>
      <sheetName val="28Subfrances"/>
      <sheetName val="29Geodrenplanar"/>
      <sheetName val="30GeotexNT1600"/>
      <sheetName val="31GeotexNT2000"/>
      <sheetName val="32GeotexT2400"/>
      <sheetName val="33Tubdren65"/>
      <sheetName val="34Tubdren100mm"/>
      <sheetName val="35Concsolado"/>
      <sheetName val="36Ciclopeo"/>
      <sheetName val="37Cetructuras21"/>
      <sheetName val="38cestruct21imp"/>
      <sheetName val="39Cimperm28"/>
      <sheetName val="40Cpav"/>
      <sheetName val="41Selljunt"/>
      <sheetName val="42Acero"/>
      <sheetName val="43Mallaelectrosol"/>
      <sheetName val="44Ancleje 14cm"/>
      <sheetName val="46Polietil"/>
      <sheetName val="45Anclaje10cm"/>
      <sheetName val="47placa0,20"/>
      <sheetName val="48Pisopiedragrama"/>
      <sheetName val="49Adoqoctag"/>
      <sheetName val="50Adoquin 60"/>
      <sheetName val="51Adoquin200x100x80"/>
      <sheetName val="52Loseta 40"/>
      <sheetName val="53LosetatactilA-55"/>
      <sheetName val="54LosetaA60"/>
      <sheetName val="55Deck pvc"/>
      <sheetName val="56Dec wpc"/>
      <sheetName val="57Gravillalavada"/>
      <sheetName val="58Enchappisos"/>
      <sheetName val="59Enchape pasar"/>
      <sheetName val="60Enchapemuros"/>
      <sheetName val="61Enchapegradas"/>
      <sheetName val="62Enchap escaler"/>
      <sheetName val="63Enchapespejagua"/>
      <sheetName val="BasicoMesongranitpulid"/>
      <sheetName val="64Cranipulid"/>
      <sheetName val="65Guardaescob"/>
      <sheetName val="66Bordillo A10"/>
      <sheetName val="67Sardinel A80"/>
      <sheetName val="68Bordilo A81"/>
      <sheetName val="69CañuelA120"/>
      <sheetName val="70Bordillo A-85"/>
      <sheetName val="71Bordillo A-86"/>
      <sheetName val="72Contenedde raices"/>
      <sheetName val="73Bolarhierr"/>
      <sheetName val="74Bolarconcreto"/>
      <sheetName val="75Bloqueabujardgris"/>
      <sheetName val="76Bloqueabujardcolor"/>
      <sheetName val="77Toletealavist"/>
      <sheetName val="78Jardinera"/>
      <sheetName val="79Pañeteimp13"/>
      <sheetName val="80FIlosy dilat"/>
      <sheetName val="81Grouting"/>
      <sheetName val="82Mortrepar"/>
      <sheetName val="BasicoEspejo"/>
      <sheetName val="83Estuypintint"/>
      <sheetName val="84Estucypintext"/>
      <sheetName val="85Pintbarand"/>
      <sheetName val="86Pint sandm2"/>
      <sheetName val="87Bancaprefespald"/>
      <sheetName val="88BancasinspaldarM31"/>
      <sheetName val="89BancaM40"/>
      <sheetName val="90BarandaM80"/>
      <sheetName val="91Baranda met"/>
      <sheetName val="92CanecaM120"/>
      <sheetName val="93Ciclopar M100"/>
      <sheetName val="94CabinatelefonicaM-2"/>
      <sheetName val="95Parqueref35071D"/>
      <sheetName val="96Girocader"/>
      <sheetName val="97Camin"/>
      <sheetName val="98Flexión adult"/>
      <sheetName val="99Barr adul"/>
      <sheetName val="100Masajerelax"/>
      <sheetName val="101Volante"/>
      <sheetName val="102Presion hombro"/>
      <sheetName val="103Esculturas"/>
      <sheetName val="104empradización"/>
      <sheetName val="106Vegetación"/>
      <sheetName val="107Arborización"/>
      <sheetName val="108Plamas"/>
      <sheetName val="109Jardínvertical"/>
      <sheetName val="105Cesped"/>
      <sheetName val="110Sistemaderiego"/>
      <sheetName val="111Sistemahidpagua"/>
      <sheetName val="112Batbañ"/>
      <sheetName val="113Sunpresibañ"/>
      <sheetName val="114Hidrosanitbb"/>
      <sheetName val="115Aguasnegylluv bañ"/>
      <sheetName val="116Limpsumi"/>
      <sheetName val="117Limppozo"/>
      <sheetName val="118Rejilla sum"/>
      <sheetName val="119Tubalcant160mm"/>
      <sheetName val="120Tubalcant200mm"/>
      <sheetName val="121Tubalcanta250mm"/>
      <sheetName val="122Tubalcantari315mm"/>
      <sheetName val="124Tubalcant400mm"/>
      <sheetName val="123Tubalcant16&quot;"/>
      <sheetName val="124Tubalcant20&quot;"/>
      <sheetName val="125Seccajapozins"/>
      <sheetName val="126Placacubcajpozins"/>
      <sheetName val="127Placafondo"/>
      <sheetName val="128Red elect bat baños"/>
      <sheetName val="129Rediluminacion"/>
      <sheetName val="BasicoConc14"/>
      <sheetName val="BasicoConc175"/>
      <sheetName val="dosif morteros"/>
      <sheetName val="BasicoConc21"/>
      <sheetName val="BasicoConc21imp"/>
      <sheetName val="BasicoConcreto 24"/>
      <sheetName val="BasicoConcreto 28"/>
      <sheetName val="BasicoContpav45"/>
      <sheetName val="basicoConos"/>
      <sheetName val="basicocoMortero1;3imp. "/>
      <sheetName val="BasicoMortero1;4imp."/>
      <sheetName val="BasicoToletecomun"/>
      <sheetName val="BasicoIncrust"/>
      <sheetName val="BasicoBloqueconc"/>
      <sheetName val="BasicoMuro No4"/>
      <sheetName val="BasicoPoyo 21"/>
      <sheetName val="BasicoCotagot"/>
      <sheetName val="BasicoSeñal transito"/>
      <sheetName val="BasicoPinttrafico"/>
      <sheetName val="BasicoPintlamina"/>
      <sheetName val="BasicoPintbitum"/>
      <sheetName val="BasicoMarcopuert"/>
      <sheetName val="BasicoPuertacc"/>
      <sheetName val="BasicoDivbaño"/>
      <sheetName val="BasicoVentalum"/>
      <sheetName val="FINPU"/>
      <sheetName val="PSISO"/>
      <sheetName val="PMA"/>
      <sheetName val="Ensayos"/>
      <sheetName val="FINAL"/>
      <sheetName val="A4-SEPARACIÓNPOT TEMP"/>
      <sheetName val="Manejo de aguas"/>
      <sheetName val="Mallaeslabonada"/>
      <sheetName val="Tubosaguanegra1.5"/>
      <sheetName val="Angulos1,5"/>
      <sheetName val="Portontuberia2"/>
      <sheetName val="94Puera metalica"/>
      <sheetName val="Tuberia acero negro2&quot;"/>
      <sheetName val="Tuberia acero negro1&quot;"/>
      <sheetName val="bolsacreto1101"/>
      <sheetName val="bolsacreto1401"/>
      <sheetName val="Acerounion bolsacetos"/>
      <sheetName val="platina "/>
      <sheetName val="Tejapolicarbonato"/>
      <sheetName val="Grama sintetica"/>
      <sheetName val="campo de infiltración"/>
      <sheetName val="CANCHA SINTETICA"/>
      <sheetName val="CERRAMIENTO CANCHA CESPED"/>
      <sheetName val="PLACA Y CANCHASPOLIDEP"/>
      <sheetName val="Loc y repl m2"/>
      <sheetName val="Anclajesepoxico"/>
      <sheetName val="Bordill8x15"/>
      <sheetName val="enrocado0,25"/>
      <sheetName val="Bordill20x35"/>
      <sheetName val="Tubventi"/>
      <sheetName val="Contador"/>
      <sheetName val="Tanque agua 1000 LTS"/>
      <sheetName val="Puertintern"/>
      <sheetName val="TARIF PROFESIONALES"/>
      <sheetName val="Andencolor21"/>
      <sheetName val="Enchapespejagua"/>
      <sheetName val="Acareeomanual"/>
      <sheetName val="TubAguaLluvia"/>
      <sheetName val="Lista de arboles"/>
      <sheetName val="Revmuro tierraarm"/>
      <sheetName val="INSUMOS (2)"/>
      <sheetName val="ITEM"/>
      <sheetName val="MO"/>
      <sheetName val="OCTUBRE"/>
      <sheetName val="PREACTA No. 1 MAYO DE 2009"/>
      <sheetName val="Vr Ejecu Preacta No. 1 MAY 2009"/>
      <sheetName val="CAMBIA"/>
      <sheetName val="preac-1"/>
      <sheetName val="preac-2"/>
      <sheetName val="preac-3"/>
      <sheetName val="preac-8"/>
      <sheetName val="CONT_ADI"/>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ACUMULADO"/>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Noviembre"/>
      <sheetName val="Febrero"/>
      <sheetName val="Marzo"/>
      <sheetName val="Abril"/>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PROPUESTA PRESENTADA"/>
      <sheetName val="comparprecunit"/>
      <sheetName val="reversión"/>
      <sheetName val="(1)"/>
      <sheetName val="(2)"/>
      <sheetName val="(3)"/>
      <sheetName val="PROPUESTA"/>
      <sheetName val="Reajustes"/>
      <sheetName val="Presupuesto_"/>
      <sheetName val="UN-AÑO1-P1"/>
      <sheetName val="MO&lt;10SMLV AÑO1-P1"/>
      <sheetName val="MO&gt;10SMLV AÑO1"/>
      <sheetName val="EQU-P1"/>
      <sheetName val="UN-AÑO1-P2"/>
      <sheetName val="UN-AÑO1-P3"/>
      <sheetName val="UN-AÑO2"/>
      <sheetName val="MO&lt;10SMLV AÑO1-P2"/>
      <sheetName val="Equipos horarios"/>
      <sheetName val="U-P5"/>
      <sheetName val="U-P6"/>
      <sheetName val="MO&lt;10SMLV AÑO1-P3"/>
      <sheetName val="MO&lt;10SMLV AÑO2"/>
      <sheetName val="MO&gt;10SMLV AÑO2"/>
      <sheetName val="EQU-P2"/>
      <sheetName val="EQ-P5"/>
      <sheetName val="EQ-P6"/>
      <sheetName val="MO-P5"/>
      <sheetName val="MO-P6"/>
      <sheetName val="Recuperado_Hoja1"/>
      <sheetName val="INGRESOS - COP"/>
      <sheetName val="Escenario 1"/>
      <sheetName val="Escenario 2"/>
      <sheetName val=" CHICAS+Nafta"/>
      <sheetName val=" ASR+Nafta"/>
      <sheetName val="Todos+Nafta"/>
      <sheetName val="Portafolio 06"/>
      <sheetName val="Propiedades de Fluidos"/>
      <sheetName val="L30-260"/>
      <sheetName val="L24-260"/>
      <sheetName val="L20-260"/>
      <sheetName val="L18-260"/>
      <sheetName val="loop 20x16"/>
      <sheetName val="sep15-actual"/>
      <sheetName val="20&quot;actual"/>
      <sheetName val="20 actual+1E"/>
      <sheetName val="30X20+1e-260"/>
      <sheetName val="24X20+1E-260"/>
      <sheetName val="20X20+1E-260"/>
      <sheetName val="18X20+e-260"/>
      <sheetName val="16X20+1E-260"/>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Módulo2"/>
      <sheetName val="Módulo3"/>
      <sheetName val="Módulo4"/>
      <sheetName val="Módulo5"/>
      <sheetName val="CB_DATA_"/>
      <sheetName val="Modelo financiero-Alter_1"/>
      <sheetName val="Memorias de Cálculo"/>
      <sheetName val="Información Base"/>
      <sheetName val="Ingresos Operacionales"/>
      <sheetName val="Costos de contaminación"/>
      <sheetName val="PIMS2007"/>
      <sheetName val="Presupuestos"/>
      <sheetName val="MATRIZ RAM"/>
      <sheetName val="GSUM"/>
      <sheetName val="SUM 1"/>
      <sheetName val="SUM 2A"/>
      <sheetName val="SUM 2B"/>
      <sheetName val="SUM 3"/>
      <sheetName val="WKST 1"/>
      <sheetName val="WKST 2A"/>
      <sheetName val="WKST 2B"/>
      <sheetName val="WKST 3"/>
      <sheetName val="QTY"/>
      <sheetName val="Option #1"/>
      <sheetName val="Option #2A"/>
      <sheetName val="Option 2B"/>
      <sheetName val="Option 3"/>
      <sheetName val="CREWS"/>
      <sheetName val="LABOR"/>
      <sheetName val="QUOTE"/>
      <sheetName val="ANEXO 10 VALOR OFERTA_O2"/>
      <sheetName val="PLANO"/>
      <sheetName val="DIC_1002"/>
      <sheetName val="PMP_1002"/>
      <sheetName val="INS_1002"/>
      <sheetName val="HOJA PROYECTO"/>
      <sheetName val="Grafica Oleo"/>
      <sheetName val="C &amp; C"/>
      <sheetName val="INDICADORES"/>
      <sheetName val="PANEL"/>
      <sheetName val="detallado"/>
      <sheetName val="Anexo 8"/>
      <sheetName val="Archivo CO"/>
      <sheetName val="RelacionPyG"/>
      <sheetName val="Informes"/>
      <sheetName val="Errores"/>
      <sheetName val="Tips Bases"/>
      <sheetName val="IDATA"/>
      <sheetName val="4007259"/>
      <sheetName val="Apiay"/>
      <sheetName val="Monterrey"/>
      <sheetName val="Porvenir"/>
      <sheetName val="Araguaney"/>
      <sheetName val="Castilla"/>
      <sheetName val="Rubiales"/>
      <sheetName val="Chichimene"/>
      <sheetName val="Coveñas (3)"/>
      <sheetName val="Ayacucho (2)"/>
      <sheetName val="Orú"/>
      <sheetName val="Río Zulia"/>
      <sheetName val="Toledo"/>
      <sheetName val="Samoré"/>
      <sheetName val="Banadía"/>
      <sheetName val="Caño Limón"/>
      <sheetName val="Tumaco"/>
      <sheetName val="Guayacana"/>
      <sheetName val="Junin"/>
      <sheetName val="Guabo"/>
      <sheetName val="Alto"/>
      <sheetName val="Churuyaco"/>
      <sheetName val="Caribe"/>
      <sheetName val="Alisales"/>
      <sheetName val="Guamues"/>
      <sheetName val="Orito"/>
      <sheetName val="Coveñas"/>
      <sheetName val="Caucasia"/>
      <sheetName val="El Pollo"/>
      <sheetName val="Vasconia II"/>
      <sheetName val="Cartagena"/>
      <sheetName val="Coveñas (2)"/>
      <sheetName val="El Retiro"/>
      <sheetName val="Cicuco"/>
      <sheetName val="Ayacucho"/>
      <sheetName val="Isla6"/>
      <sheetName val="Galan"/>
      <sheetName val="CIB8"/>
      <sheetName val="Vasconia"/>
      <sheetName val="Informe (2)"/>
      <sheetName val="AZU3sadeven"/>
      <sheetName val="HHp3"/>
      <sheetName val="AvanceP3"/>
      <sheetName val="horas lluvia"/>
      <sheetName val="perfil semana 4"/>
      <sheetName val="perfil semana 5"/>
      <sheetName val="perfil semana 6"/>
      <sheetName val="perfil semana 7"/>
      <sheetName val="perfil semana 8"/>
      <sheetName val="perfil semana 9"/>
      <sheetName val="perfil semana 10"/>
      <sheetName val="perfil semana 11"/>
      <sheetName val="perfil semana 12"/>
      <sheetName val="perfil semana 13"/>
      <sheetName val="perfil semana 14"/>
      <sheetName val="perfil semana 15"/>
      <sheetName val="perfil semana 16"/>
      <sheetName val="perfil semana 17"/>
      <sheetName val="perfil semana 18"/>
      <sheetName val="perfil semana 19"/>
      <sheetName val="perfil semana 20"/>
      <sheetName val="perfil semana 21"/>
      <sheetName val="perfil semana 22"/>
      <sheetName val="perfil semana 24"/>
      <sheetName val="perfil semana 25"/>
      <sheetName val="perfil semana 26"/>
      <sheetName val="perfil semana 27"/>
      <sheetName val="TEARES1 (2)"/>
      <sheetName val="Ingenieria"/>
      <sheetName val="Compras"/>
      <sheetName val="Construcción"/>
      <sheetName val="HHxACT"/>
      <sheetName val="HHxACT (2)"/>
      <sheetName val="RESUMEN PROYECTO"/>
      <sheetName val="RESUMEN ESP"/>
      <sheetName val="ANX 1 RESUMEN GENERAL (2)"/>
      <sheetName val="OBRAS SEBASTOPOL "/>
      <sheetName val="OBRAS SANTA ROSA  (2)"/>
      <sheetName val="OBRAS SANTA ROSA"/>
      <sheetName val="Proyecc 30-Nov-1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M.Obra"/>
      <sheetName val="INICIO"/>
      <sheetName val="EMPRESA"/>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CONTRATO"/>
      <sheetName val="LIQUIDA-NOMINA"/>
      <sheetName val="NOMINA 1"/>
      <sheetName val="NOMINA 2"/>
      <sheetName val="SALUD"/>
      <sheetName val="PAZ Y SALVO"/>
      <sheetName val="CONTROL   "/>
      <sheetName val="CONTROL DIA  EJECUCION"/>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LCULOS"/>
      <sheetName val="adicional 1"/>
      <sheetName val="adicional 2"/>
      <sheetName val="CONTROL DIA"/>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ACTA DE PROYECCION"/>
      <sheetName val="DATOS PARA GRAFICA (2)"/>
      <sheetName val="IMFORME EJECUTIVO"/>
      <sheetName val="DATOS PARA GRAFICA"/>
      <sheetName val="diana"/>
      <sheetName val="IMFORME EJECUTIVO PARA PAGO2"/>
      <sheetName val="GASTOS REEMBOLSABLES 2"/>
      <sheetName val="GASTOS REEMBOLSABLES 3"/>
      <sheetName val="NECESIDADES ENERO"/>
      <sheetName val="EJECPAGO ENERO"/>
      <sheetName val="COSTO ENERO"/>
      <sheetName val="GASTOS REEMBOLSABLES ENERO"/>
      <sheetName val="LIQUIDA_NOMINA"/>
      <sheetName val="OBRA TOTAL"/>
      <sheetName val="TABLA SALARIOS"/>
      <sheetName val="TABLA EQUIPOS"/>
      <sheetName val="TABLA MATERIALES"/>
      <sheetName val="Instrucciones Matriz RAM"/>
      <sheetName val="Anexo. Matriz RAM"/>
      <sheetName val="Ev. riesgos"/>
      <sheetName val="Ev. alternativas"/>
      <sheetName val="PAR"/>
      <sheetName val="Anexo 01"/>
      <sheetName val="Parámetros Formato"/>
      <sheetName val="Anexo 02"/>
      <sheetName val="Reporte S&amp;C (MODELO)"/>
      <sheetName val="Caverna"/>
      <sheetName val="P10"/>
      <sheetName val="P50"/>
      <sheetName val="P90"/>
      <sheetName val="Info-Portaf"/>
      <sheetName val="Procesos de Contratacion"/>
      <sheetName val="Lineas del PACC"/>
      <sheetName val="Alvaro Jácome"/>
      <sheetName val="Roque Chavez"/>
      <sheetName val="Omar Estupiñan"/>
      <sheetName val="Pablo Sanchez"/>
      <sheetName val="Braulio López"/>
      <sheetName val="Martha Alvarez"/>
      <sheetName val="William García"/>
      <sheetName val="Oscar y German"/>
      <sheetName val="Carlos Julio Salcedo"/>
      <sheetName val="Gerardo Gómez"/>
      <sheetName val="Germán Gutierrez"/>
      <sheetName val="Germán Gutierrez (2)"/>
      <sheetName val="Juan Carlos Silva"/>
      <sheetName val="Martha Cordón"/>
      <sheetName val="Emiro Acevedo"/>
      <sheetName val="Pedro Mendoza"/>
      <sheetName val="Juan Carlos Pinto"/>
      <sheetName val="Carlos Nieto"/>
      <sheetName val="Jaime Vladimir Rojas"/>
      <sheetName val="Julio Yanez"/>
      <sheetName val="Ramiro Dietes"/>
      <sheetName val="Proyecto_Central_Salto2_jun2006"/>
      <sheetName val="Proyecto_Central_Salto2_dic2005"/>
      <sheetName val="OOCC-camino arriba sin tapon"/>
      <sheetName val="G.G.El mauro"/>
      <sheetName val="sost"/>
      <sheetName val="GG"/>
      <sheetName val="Evaluadores"/>
      <sheetName val="Comparativos"/>
      <sheetName val="PxQ Valores"/>
      <sheetName val="PxQ Cantidades"/>
      <sheetName val="Resumen TBM"/>
      <sheetName val="Alt_Obra_Toma y Aducc con TBM"/>
      <sheetName val="Detalle precio equipos"/>
      <sheetName val="Costo Túnel aducc con TBM"/>
      <sheetName val="Tunel y pique"/>
      <sheetName val="CLC21_CDBDu"/>
      <sheetName val="CLC22_CDBDu"/>
      <sheetName val="CLC23_CDBDu"/>
      <sheetName val="Puente grua caverna montaje TBM"/>
      <sheetName val="CLC-51"/>
      <sheetName val="Alternativa camino"/>
      <sheetName val="Camino-CLC22_Ventana 1 y 2"/>
      <sheetName val="CLC22_CDBDu Base camino"/>
      <sheetName val="Resumen_TBM"/>
      <sheetName val="Diseño 6.2 por obra AGUAS ABAJO"/>
      <sheetName val="Arquitectura"/>
      <sheetName val="Precio Cables"/>
      <sheetName val="Blindajes"/>
      <sheetName val="Blindaje el salto"/>
      <sheetName val="Costos TBM"/>
      <sheetName val="BD_TBM_con cub asesorSRK y Impr"/>
      <sheetName val="Análisis de Costos Impregilo"/>
      <sheetName val="Funicular"/>
      <sheetName val="Cinta"/>
      <sheetName val="Tk"/>
      <sheetName val="Datos técnicos"/>
      <sheetName val="Emisiones"/>
      <sheetName val="Calculo"/>
      <sheetName val="Project Cost Summary"/>
      <sheetName val="Specialized Equipment"/>
      <sheetName val="Other Equipment"/>
      <sheetName val="Civil"/>
      <sheetName val="Mechanical"/>
      <sheetName val="Electrical Assembly &amp;&amp; Wiring"/>
      <sheetName val="Buildings"/>
      <sheetName val="Engineering &amp;&amp; Plant Startup"/>
      <sheetName val="Soft &amp;&amp; Miscellaneous Costs"/>
      <sheetName val="Cost Multipliers"/>
      <sheetName val="Gasification Plant"/>
      <sheetName val="Desalination Plant"/>
      <sheetName val="CO2 Capture Plant"/>
      <sheetName val="Pumps"/>
      <sheetName val="Miscellaneous"/>
      <sheetName val="Electrical"/>
      <sheetName val="SE San Fabián (Intymedio)"/>
      <sheetName val="Resumen PPTO"/>
      <sheetName val="Ampliación SE Paposo"/>
      <sheetName val="MMOO"/>
      <sheetName val="EDAG"/>
      <sheetName val="ResumGlobal"/>
      <sheetName val="ResumRRHH"/>
      <sheetName val="RRHH Gx"/>
      <sheetName val="CostosRRHH"/>
      <sheetName val="ResumGastos"/>
      <sheetName val="Gastos"/>
      <sheetName val="LA21"/>
      <sheetName val="Resumen 2005"/>
      <sheetName val="la21cp"/>
      <sheetName val="@RISK - Correlaciones"/>
      <sheetName val="RESUMEN CAP"/>
      <sheetName val="PRES CAP CLC"/>
      <sheetName val="Piruquina EPC"/>
      <sheetName val="G.Gral 1 Contrato rev_A"/>
      <sheetName val="25-08-IEET-ITE-001 (2)"/>
      <sheetName val="gastos endesa"/>
      <sheetName val="09528 2400 CUB IIC _B"/>
      <sheetName val="25-12-ITEL-ITE-001"/>
      <sheetName val="ELECTRICO DE FAENAS"/>
      <sheetName val="IIMH IIMI"/>
      <sheetName val="24-06-ITEL-ITE-001"/>
      <sheetName val="25-08-IEET-ITE-001"/>
      <sheetName val="PRES MCH V1"/>
      <sheetName val="Factores"/>
      <sheetName val="G.Gral 1 Contrato"/>
      <sheetName val="Agotamiento"/>
      <sheetName val="Km"/>
      <sheetName val="Parametrización"/>
      <sheetName val="B1-CB_2x220kV_710MVA_1C"/>
      <sheetName val="B2-CB_2x220kV_370MVA_1C"/>
      <sheetName val="P1-CP_2x220kV_420MVA_1C"/>
      <sheetName val="P2.1-CP_2x220kV_640MVA_1C"/>
      <sheetName val="P2.2-CP_2x220kV_420MVA_1C"/>
      <sheetName val="Línea Validada"/>
      <sheetName val="CD2x220_500MVA"/>
      <sheetName val="Variaciones Cant y Precios"/>
      <sheetName val="Ppto Referenc (tabla informe)"/>
      <sheetName val="G.Gral MLP"/>
      <sheetName val="Inst. Faena MLP"/>
      <sheetName val="Cubicaciones"/>
      <sheetName val="Cubicaciones JPR 28 oct"/>
      <sheetName val="CGDA ($)"/>
      <sheetName val="CGDA (Cant)"/>
      <sheetName val="IF"/>
      <sheetName val="BC"/>
      <sheetName val="C1"/>
      <sheetName val="BL"/>
      <sheetName val="C2"/>
      <sheetName val="BO"/>
      <sheetName val="C3"/>
      <sheetName val="CC"/>
      <sheetName val="CR"/>
      <sheetName val="OS"/>
      <sheetName val="CM"/>
      <sheetName val="CN"/>
      <sheetName val="LS"/>
      <sheetName val="OOCC"/>
      <sheetName val="Infraestructura"/>
      <sheetName val="Cierre"/>
      <sheetName val="VMG RH"/>
      <sheetName val="PU RH"/>
      <sheetName val="GA PU"/>
      <sheetName val="GITO PU"/>
      <sheetName val="GR IF"/>
      <sheetName val="SC"/>
      <sheetName val="SC VEfec"/>
      <sheetName val="SR ENDESA"/>
      <sheetName val="Opcional"/>
      <sheetName val="Misiones"/>
      <sheetName val="CP Ito"/>
      <sheetName val="Gastos Ito"/>
      <sheetName val="gantt"/>
      <sheetName val="ORG-ITO"/>
      <sheetName val="P2000"/>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Personal"/>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Menú"/>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EEFF"/>
      <sheetName val="O&amp;M"/>
      <sheetName val="Anexos"/>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INFLA Y DEPR 2004"/>
      <sheetName val="BORRADOR"/>
      <sheetName val="ACT AXAPTA"/>
      <sheetName val="q med"/>
      <sheetName val="ANCLAJES PENDIENTE"/>
      <sheetName val="Caudales"/>
      <sheetName val="IDF"/>
      <sheetName val="Base de Diagnóstico"/>
      <sheetName val="Diseño"/>
      <sheetName val="Impresion diseño"/>
      <sheetName val="BALANCE DE TRAMOS"/>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MAYO"/>
      <sheetName val="JUNIO"/>
      <sheetName val="JULIO"/>
      <sheetName val="SEPTIEMBRE"/>
      <sheetName val="1 CONTROL CALIDAD"/>
      <sheetName val="2 COBERTURA ACU"/>
      <sheetName val="3 COBERTURA ALC"/>
      <sheetName val="4 COBERTURA MICROMED"/>
      <sheetName val="5 CONTINUIDAD"/>
      <sheetName val="6 IANC"/>
      <sheetName val="6.1 Curvas IANC"/>
      <sheetName val="7 PRESION"/>
      <sheetName val="CANT.5921"/>
      <sheetName val="ACTA COMPARATIVA"/>
      <sheetName val="RESUMEN OBRAS "/>
      <sheetName val="ALCANTARILLADO"/>
      <sheetName val="DOMICILIARIAS"/>
      <sheetName val="APU ACUEDUCTO (2)"/>
      <sheetName val="APU ACUEDUCTO"/>
      <sheetName val="APU ALCANTARILLADO"/>
      <sheetName val="Lagunas"/>
      <sheetName val="Planta"/>
      <sheetName val="Perfil"/>
      <sheetName val="T. Grasa"/>
      <sheetName val="Rejilla"/>
      <sheetName val="Ref."/>
      <sheetName val="Jqm"/>
      <sheetName val="Eras de Secado CRITES"/>
      <sheetName val="Impresion"/>
      <sheetName val="\Users\JoseGabriel\Downloads\Ví"/>
      <sheetName val="9 Demanda Media_Real"/>
      <sheetName val="10 Proy Indices Sincelejo"/>
      <sheetName val="Evolución Indicadores"/>
      <sheetName val="DESPIECE REDES"/>
      <sheetName val="4.1 EBAC"/>
      <sheetName val="4.2 IMPULSION"/>
      <sheetName val="4.3 CONDUCCION"/>
      <sheetName val="4.4 TANQUES"/>
      <sheetName val="4.6 REDES"/>
      <sheetName val="4.7 RESUMEN"/>
      <sheetName val="ENERO-2003"/>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CONTROL COMUNICAC"/>
      <sheetName val="concreto 2500 psi"/>
      <sheetName val="mortero 1.3"/>
      <sheetName val="mortero 1.4"/>
      <sheetName val="presupuesto Sabanas"/>
      <sheetName val="listado de materiales"/>
      <sheetName val="A.3"/>
      <sheetName val="A.4"/>
      <sheetName val="A.6"/>
      <sheetName val="A.7"/>
      <sheetName val="B.1"/>
      <sheetName val="B.2"/>
      <sheetName val="B.3"/>
      <sheetName val="B.4"/>
      <sheetName val="B.6"/>
      <sheetName val="B.7"/>
      <sheetName val="C.1.1"/>
      <sheetName val="C.1.2"/>
      <sheetName val="C.2.1"/>
      <sheetName val="C.2.2"/>
      <sheetName val="C.2.3"/>
      <sheetName val="C.2.4"/>
      <sheetName val="C.2.5"/>
      <sheetName val="C.3.1"/>
      <sheetName val="C.3.2"/>
      <sheetName val="C.4.1"/>
      <sheetName val="C.4.2"/>
      <sheetName val="C.4.3"/>
      <sheetName val="C.4.4"/>
      <sheetName val="C.4.5"/>
      <sheetName val="C.5.1"/>
      <sheetName val="C.5.2"/>
      <sheetName val="C.6.1"/>
      <sheetName val="C.7.1"/>
      <sheetName val="C.7.2"/>
      <sheetName val="C.7.3"/>
      <sheetName val="C.7.4"/>
      <sheetName val="D.1"/>
      <sheetName val="D.2"/>
      <sheetName val="D.3"/>
      <sheetName val="D.4"/>
      <sheetName val="D.5"/>
      <sheetName val="D.6"/>
      <sheetName val="D.7"/>
      <sheetName val="D.8"/>
      <sheetName val="D.9"/>
      <sheetName val="D.10"/>
      <sheetName val="E.1.1"/>
      <sheetName val="E.1.2"/>
      <sheetName val="E.1.3"/>
      <sheetName val="E.1.4"/>
      <sheetName val="E.1.5"/>
      <sheetName val="E.1.6"/>
      <sheetName val="E.1.7"/>
      <sheetName val="E.1.8"/>
      <sheetName val="E.2.1"/>
      <sheetName val="E.2.2"/>
      <sheetName val="E.2.3"/>
      <sheetName val="E.2.4"/>
      <sheetName val="E.2.5"/>
      <sheetName val="E.2.6"/>
      <sheetName val="E.2.7"/>
      <sheetName val="E.2.8"/>
      <sheetName val="E.2.9"/>
      <sheetName val="E.2.10"/>
      <sheetName val="E.2.11"/>
      <sheetName val="E.2.12"/>
      <sheetName val="E.2.13"/>
      <sheetName val="E.2.14"/>
      <sheetName val="E.2.15"/>
      <sheetName val="E.2.16"/>
      <sheetName val="E.2.17"/>
      <sheetName val="E.2.18"/>
      <sheetName val="E.2.19"/>
      <sheetName val="E.2.20"/>
      <sheetName val="E.2.21"/>
      <sheetName val="cuadrilla 2008"/>
      <sheetName val="cotizaciones 2008"/>
      <sheetName val="111"/>
      <sheetName val="112"/>
      <sheetName val="113"/>
      <sheetName val="114"/>
      <sheetName val="118"/>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4"/>
      <sheetName val="165"/>
      <sheetName val="169"/>
      <sheetName val="170"/>
      <sheetName val="172"/>
      <sheetName val="173"/>
      <sheetName val="174"/>
      <sheetName val="176"/>
      <sheetName val="182"/>
      <sheetName val="185"/>
      <sheetName val="186"/>
      <sheetName val="187"/>
      <sheetName val="188"/>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2"/>
      <sheetName val="213"/>
      <sheetName val="214"/>
      <sheetName val="215"/>
      <sheetName val="216"/>
      <sheetName val="217"/>
      <sheetName val="218"/>
      <sheetName val="219"/>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5"/>
      <sheetName val="TABLA DE EE"/>
      <sheetName val="Tabla dinámica"/>
      <sheetName val="Tabla maestra"/>
      <sheetName val="CC 5090"/>
      <sheetName val="CC 5091-92-93"/>
      <sheetName val="CC 5095"/>
      <sheetName val="CC 5094"/>
      <sheetName val="CC 5098"/>
      <sheetName val="TABLA AUXILIAR CC 5094"/>
      <sheetName val="PROGRAMA TANQUES"/>
      <sheetName val="Areas Tanques"/>
      <sheetName val="Pintura"/>
      <sheetName val="CA-2909"/>
      <sheetName val="CA-3029"/>
      <sheetName val="CA-2919"/>
      <sheetName val="CA-3033"/>
      <sheetName val="Consumibles"/>
      <sheetName val="InfoTKs"/>
      <sheetName val="COSTOS UNITARIOS"/>
      <sheetName val="5090-2003"/>
      <sheetName val="5091-2003"/>
      <sheetName val="5092-2003"/>
      <sheetName val="5093-2003"/>
      <sheetName val="5094-2003"/>
      <sheetName val="5095-2003"/>
      <sheetName val="5098-2003"/>
      <sheetName val="BUSPLA02-07"/>
      <sheetName val="Eq. loc."/>
      <sheetName val="Eq. perm."/>
      <sheetName val="A.P.U. Loc."/>
      <sheetName val="A.P.U. Mant."/>
      <sheetName val="Anexo  - Tarifas"/>
      <sheetName val="Cantidades Estimadas"/>
      <sheetName val="PRESUPUESTO FINAL"/>
      <sheetName val="LOCAL Y REPLANT "/>
      <sheetName val="EXCAVACION"/>
      <sheetName val="CONCRETO 2500 PSI POSTES"/>
      <sheetName val="CONCRETO 2500 PSI MALLA"/>
      <sheetName val="RETIRO MALLA"/>
      <sheetName val="ASEO Y LIMPIEZA FINAL"/>
      <sheetName val="MANO DE OBRA CIVIL"/>
      <sheetName val="REV (ENERO 28-99)"/>
      <sheetName val="723 L Flex"/>
      <sheetName val="2121 L Flex"/>
      <sheetName val="Cant Flex SS-99"/>
      <sheetName val="2590 L Gas Vte"/>
      <sheetName val="Cant 2590 L Gas Vte"/>
      <sheetName val="2192 Cv"/>
      <sheetName val="Cant 2192 Cv"/>
      <sheetName val="2231 Cv"/>
      <sheetName val="Cant 2231 Cv"/>
      <sheetName val="2250 L Flex"/>
      <sheetName val="2251 L Flex"/>
      <sheetName val="2253 L Flex"/>
      <sheetName val="Cant Flex SS-95B"/>
      <sheetName val="2231 L Flex"/>
      <sheetName val="2231 Cant Flex"/>
      <sheetName val="2368 Cv"/>
      <sheetName val="Cant 2368 Cv"/>
      <sheetName val="2368 L Flex"/>
      <sheetName val="2368 Cant Flex"/>
      <sheetName val="Cant Flex SS-88"/>
      <sheetName val="2369 Cv"/>
      <sheetName val="Cant 2369 Cv"/>
      <sheetName val="2369 L Flex"/>
      <sheetName val="2369 Cant Flex"/>
      <sheetName val="2370 Cv"/>
      <sheetName val="Cant 2370 Cv"/>
      <sheetName val="2370 L Flex"/>
      <sheetName val="2370 Cant Flex"/>
      <sheetName val="2394 Cv"/>
      <sheetName val="Cant 2394 Cv"/>
      <sheetName val="2394 L Flex"/>
      <sheetName val="2394 Cant Flex"/>
      <sheetName val="2459 Cv"/>
      <sheetName val="Cant 2459 Cv"/>
      <sheetName val="2459 L Flex"/>
      <sheetName val="2459 Cant Flex"/>
      <sheetName val="Cant Flex SS-88 F"/>
      <sheetName val="2461 L Flex"/>
      <sheetName val="2476 Cv"/>
      <sheetName val="Cant 2476 Cv"/>
      <sheetName val="2476 L Flex"/>
      <sheetName val="Cant 2476"/>
      <sheetName val="2604 Cv"/>
      <sheetName val="Cant 2604 Cv"/>
      <sheetName val="2604 L Flex"/>
      <sheetName val="2604 Cant Flex"/>
      <sheetName val="2658 Cv"/>
      <sheetName val="Cant 2658 Cv"/>
      <sheetName val="2658 L"/>
      <sheetName val="Cant 2658"/>
      <sheetName val="2659 Cv"/>
      <sheetName val="Cant 2659 Cv"/>
      <sheetName val="2659 L Flex"/>
      <sheetName val="2659 Cant Flex"/>
      <sheetName val="2661 Cv"/>
      <sheetName val="Cant 2661 Cv"/>
      <sheetName val="2661 L Flex"/>
      <sheetName val="2661 Cant Flex"/>
      <sheetName val="2918 L Flex"/>
      <sheetName val="2919 L Flex"/>
      <sheetName val="2919 Cant Flex"/>
      <sheetName val="2933 L Flex"/>
      <sheetName val="Cant Flex SS-77A"/>
      <sheetName val="Est.02 Cheque Wemco"/>
      <sheetName val="via carrilera"/>
      <sheetName val="Ht Lin Trf E3 E2"/>
      <sheetName val="1U"/>
      <sheetName val="2213"/>
      <sheetName val="2324"/>
      <sheetName val="C2PP3"/>
      <sheetName val="161 L"/>
      <sheetName val="183 Desm"/>
      <sheetName val="371 Desm Gas"/>
      <sheetName val="436 L"/>
      <sheetName val="448 L"/>
      <sheetName val="467 Desm"/>
      <sheetName val="473 Cv"/>
      <sheetName val="473 L"/>
      <sheetName val="486 Cv"/>
      <sheetName val="486 Flex"/>
      <sheetName val="718 Desm"/>
      <sheetName val="755 Cv y F"/>
      <sheetName val="755 L"/>
      <sheetName val="764 Cv"/>
      <sheetName val="769 L"/>
      <sheetName val="794 Cv"/>
      <sheetName val="794 Flex"/>
      <sheetName val="890 Cv"/>
      <sheetName val="890 L"/>
      <sheetName val="926 Rep Desm"/>
      <sheetName val="1023 L"/>
      <sheetName val="1047 L Saldo"/>
      <sheetName val="1054 Desm"/>
      <sheetName val="1056 Desm"/>
      <sheetName val="1056 Flex"/>
      <sheetName val="1126 Desm"/>
      <sheetName val="1124 Desm"/>
      <sheetName val="1140 Desm"/>
      <sheetName val="1216 L Vte"/>
      <sheetName val="1216 Desm"/>
      <sheetName val="1256 L"/>
      <sheetName val="1481 Cv"/>
      <sheetName val="1481 L"/>
      <sheetName val="1494 Cv"/>
      <sheetName val="1494 L"/>
      <sheetName val="1674 L"/>
      <sheetName val="1676 Desm"/>
      <sheetName val="1884 Desm"/>
      <sheetName val="2076 Desm"/>
      <sheetName val="2094 Desm"/>
      <sheetName val="2097 Cv"/>
      <sheetName val="2097 Flex"/>
      <sheetName val="2085 Desm"/>
      <sheetName val="2100 Vte"/>
      <sheetName val="2102 Desm"/>
      <sheetName val="2167 Cv y F"/>
      <sheetName val="2167 Cv"/>
      <sheetName val="2167 L"/>
      <sheetName val="2181 Desm"/>
      <sheetName val="2183 Desm"/>
      <sheetName val="2206 Cv"/>
      <sheetName val="2206 L"/>
      <sheetName val="2207 Cv"/>
      <sheetName val="2209 Desm"/>
      <sheetName val="2324 Cv"/>
      <sheetName val="2332 Desm"/>
      <sheetName val="2351 L"/>
      <sheetName val="2351 Flex"/>
      <sheetName val="2381 Desm"/>
      <sheetName val="2399 Flex"/>
      <sheetName val="2576 L"/>
      <sheetName val="2637 Cv"/>
      <sheetName val="2797 Cv"/>
      <sheetName val="2797 L"/>
      <sheetName val="155 L"/>
      <sheetName val="88 Ph"/>
      <sheetName val="318 Ph"/>
      <sheetName val="515 Ph"/>
      <sheetName val="740 Ph"/>
      <sheetName val="917 Ph"/>
      <sheetName val="926 Ph"/>
      <sheetName val="998  Vte Ph"/>
      <sheetName val="1689 Ph"/>
      <sheetName val="SABANA L CRUDO DIC 387002"/>
      <sheetName val="1u Cv Mod"/>
      <sheetName val="AVISOS"/>
      <sheetName val="88 L"/>
      <sheetName val="105 Desm"/>
      <sheetName val="118 Cv"/>
      <sheetName val="118 L Flex"/>
      <sheetName val="119 L Flex"/>
      <sheetName val="183 Cv"/>
      <sheetName val="183 L"/>
      <sheetName val="189 Cv"/>
      <sheetName val="189 L Flex"/>
      <sheetName val="190 Desm"/>
      <sheetName val="271 Cv"/>
      <sheetName val="271 L Flex"/>
      <sheetName val="287 pintura marco H"/>
      <sheetName val="454 Desm"/>
      <sheetName val="466 Cv"/>
      <sheetName val="480 pintura marco H"/>
      <sheetName val="509 pintura marco H"/>
      <sheetName val="527 pintura marco H"/>
      <sheetName val="555 Cv"/>
      <sheetName val="563 Cv"/>
      <sheetName val="563 L"/>
      <sheetName val="571 Cv"/>
      <sheetName val="571 L"/>
      <sheetName val="590 pintura marco H"/>
      <sheetName val="617 pintura marco H"/>
      <sheetName val="637 pintura marco H"/>
      <sheetName val="652 Cv Desm y M"/>
      <sheetName val="718 Cv"/>
      <sheetName val="718 L Flex"/>
      <sheetName val="724 Desm"/>
      <sheetName val="740 L Flex"/>
      <sheetName val="748 Desm"/>
      <sheetName val="810 Flush"/>
      <sheetName val="820 Desm"/>
      <sheetName val="842 Desm"/>
      <sheetName val="889 Desm"/>
      <sheetName val="1066 Cv"/>
      <sheetName val="1066 L Flex"/>
      <sheetName val="1084 Cv"/>
      <sheetName val="1084 L"/>
      <sheetName val="1198 Cv"/>
      <sheetName val="1199 L sald"/>
      <sheetName val="1508 Cv"/>
      <sheetName val="1508 Vte"/>
      <sheetName val="1636 L Flex Rep"/>
      <sheetName val="1655 L Flex"/>
      <sheetName val="1666 Desm"/>
      <sheetName val="1679 Cv"/>
      <sheetName val="1837 Desm"/>
      <sheetName val="1839 Desm"/>
      <sheetName val="2026 Cv"/>
      <sheetName val="2026 L sald"/>
      <sheetName val="2034 pintura marco H"/>
      <sheetName val="2108 L Flex"/>
      <sheetName val="2109 L Flex"/>
      <sheetName val="2145 Pintura marco H"/>
      <sheetName val="2153 L Flex"/>
      <sheetName val="2157 L Flex"/>
      <sheetName val="2161 pintura marco H"/>
      <sheetName val="2320 Cv"/>
      <sheetName val="2320 L Flex Rep"/>
      <sheetName val="2327 pintura marco H"/>
      <sheetName val="2586 Cv"/>
      <sheetName val="2598 Cv"/>
      <sheetName val="2601 Cv"/>
      <sheetName val="2602 Cv"/>
      <sheetName val="2636 Cv"/>
      <sheetName val="2738 Cv"/>
      <sheetName val="2738 L Flex"/>
      <sheetName val="4IJ2 pintura marco H"/>
      <sheetName val="blanco (5)"/>
      <sheetName val="1u Cv"/>
      <sheetName val="Flex blanco"/>
      <sheetName val="SABANA AGO CRUDO 997306"/>
      <sheetName val="SABANA AGO CRUDO 397019"/>
      <sheetName val="SABANA AGO CRUDO 397024"/>
      <sheetName val="2100 L Flex"/>
      <sheetName val="2226 Rep Flex"/>
      <sheetName val="856 Desm"/>
      <sheetName val="856 L Vte"/>
      <sheetName val="2617 Desm"/>
      <sheetName val="2617 L Flex"/>
      <sheetName val="2628 L Flex"/>
      <sheetName val="2629 Desm"/>
      <sheetName val="2629 L Flex"/>
      <sheetName val="2617"/>
      <sheetName val="772 L Rep"/>
      <sheetName val="789 Desm Casing"/>
      <sheetName val="2109 Rep Flex"/>
      <sheetName val="2139 Cv"/>
      <sheetName val="2139 Conex Flex"/>
      <sheetName val="2145 Clampon"/>
      <sheetName val="2153 Rep Flex"/>
      <sheetName val="2194 L Fex"/>
      <sheetName val="2283 Cv"/>
      <sheetName val="2283 L Flex Conex"/>
      <sheetName val="2289 Cv"/>
      <sheetName val="2289 L Flex Conex"/>
      <sheetName val="2520 Cv"/>
      <sheetName val="2520 L Flex Conex"/>
      <sheetName val="2521 Cv"/>
      <sheetName val="2521 L Flex Conex"/>
      <sheetName val="2583 L Flex"/>
      <sheetName val="2598 Rep"/>
      <sheetName val="2600 Rep"/>
      <sheetName val="2603 L Flex"/>
      <sheetName val="2605 L Flex"/>
      <sheetName val="2623 L Flex"/>
      <sheetName val="2644 L Flex"/>
      <sheetName val="2649 L Flex"/>
      <sheetName val="2663 L Flex"/>
      <sheetName val="2670 L Flex"/>
      <sheetName val="2672 Cv"/>
      <sheetName val="2672 L Flex Conex"/>
      <sheetName val="2734 Cv"/>
      <sheetName val="2734 L Flex Conex"/>
      <sheetName val="2889 Cv"/>
      <sheetName val="2889 L Flex Conex"/>
      <sheetName val="2900 L Flex"/>
      <sheetName val="2901 L Flex"/>
      <sheetName val="2903 L Flex"/>
      <sheetName val="2905 L Flex"/>
      <sheetName val="Cant 2100 L Flex"/>
      <sheetName val="2100 Conex Flex"/>
      <sheetName val="2139"/>
      <sheetName val="2194 (2)"/>
      <sheetName val="2283"/>
      <sheetName val="2289"/>
      <sheetName val="2520"/>
      <sheetName val="2521"/>
      <sheetName val="2603"/>
      <sheetName val="2604 (2)"/>
      <sheetName val="2617 B"/>
      <sheetName val="2628"/>
      <sheetName val="2629"/>
      <sheetName val="2644"/>
      <sheetName val="2672"/>
      <sheetName val="2734"/>
      <sheetName val="2889"/>
      <sheetName val="SABANA PLTA DESH MAYO AFE477006"/>
      <sheetName val="Descargue Tratador"/>
      <sheetName val="Transp Pta Desh"/>
      <sheetName val="SABANA Bomba MAYO AFE47"/>
      <sheetName val="bomba P-215c Est2"/>
      <sheetName val="SS 34 Lg 6"/>
      <sheetName val="SS 34 Lm 3"/>
      <sheetName val="SS 34 Str"/>
      <sheetName val="SS 38 Lg 6"/>
      <sheetName val="SS 38a Lg 4"/>
      <sheetName val="SS 38a Lm 3"/>
      <sheetName val="SS 38a Str"/>
      <sheetName val="SS 42 Str Ampl"/>
      <sheetName val="SS 42 Str Ampl (2)"/>
      <sheetName val="SS 45 Lg 6"/>
      <sheetName val="SS 45 Lm 3"/>
      <sheetName val="SS 45 Str"/>
      <sheetName val="SS 49 Lg 4"/>
      <sheetName val="SS 49 Lm 3"/>
      <sheetName val="SS 49 Str"/>
      <sheetName val="SS 77A Lg 4"/>
      <sheetName val="SS 77A Lm 2"/>
      <sheetName val="SS 77A Str"/>
      <sheetName val="SS 88B Str"/>
      <sheetName val="SS 88B Lg 6"/>
      <sheetName val="SS 88B Lm"/>
      <sheetName val="SS 98A Lg 6"/>
      <sheetName val="SS 98a Lm 3"/>
      <sheetName val="SS 140 Lg"/>
      <sheetName val="SS 140 Lm"/>
      <sheetName val="SS 140 Str"/>
      <sheetName val="SS 575 Lg 6"/>
      <sheetName val="SS 575 Lm 3"/>
      <sheetName val="SS 575 Str"/>
      <sheetName val="SS 49 Lg 3"/>
      <sheetName val="CARGUE MAT SATURADO"/>
      <sheetName val="ANDAMIOS"/>
      <sheetName val="ANDAMIOS (2)"/>
      <sheetName val="ANDAMIOS (3)"/>
      <sheetName val="Cant Transp Mat Saturado"/>
      <sheetName val="ANDAMIOS DEFINITIVO"/>
      <sheetName val="Resumen por AFE 397019"/>
      <sheetName val="4IJ2 L Flex"/>
      <sheetName val="DATA BASE"/>
      <sheetName val="RES.1"/>
      <sheetName val="FORMATO 1"/>
      <sheetName val="RES.2"/>
      <sheetName val="FORMATO 2"/>
      <sheetName val="RES.3"/>
      <sheetName val="FORMATO 3"/>
      <sheetName val="RES.4"/>
      <sheetName val="FORMATO 4"/>
      <sheetName val="RES.5"/>
      <sheetName val="FORMATO 5"/>
      <sheetName val="RES.6"/>
      <sheetName val="FORMATO 6"/>
      <sheetName val="RES.7"/>
      <sheetName val="FORMATO 7"/>
      <sheetName val="RES.8"/>
      <sheetName val="FORMATO 8"/>
      <sheetName val="RES.9"/>
      <sheetName val="FORMATO 9"/>
      <sheetName val="RES.10"/>
      <sheetName val="FORMATO 10"/>
      <sheetName val="SABANA L CRUDO SEPT 387002"/>
      <sheetName val="SABANA PIA SEPT 477004"/>
      <sheetName val="Hot tap planta 5"/>
      <sheetName val="Hot tap pia 5"/>
      <sheetName val="1U L"/>
      <sheetName val="Oleoducto Reparac"/>
      <sheetName val="Paleteros"/>
      <sheetName val="Paleteros (2)"/>
      <sheetName val="43  F y Cv"/>
      <sheetName val="94 Desm"/>
      <sheetName val="107 L"/>
      <sheetName val="113  Cv"/>
      <sheetName val="113 L"/>
      <sheetName val="119 Desm"/>
      <sheetName val="121  Cv"/>
      <sheetName val="121 L"/>
      <sheetName val="141 Cv"/>
      <sheetName val="141 L Conex Temp"/>
      <sheetName val="271 Desm"/>
      <sheetName val="305 Desm"/>
      <sheetName val="318  Cv"/>
      <sheetName val="318 L"/>
      <sheetName val="333 L Desm"/>
      <sheetName val="341 L"/>
      <sheetName val="341 L Flex"/>
      <sheetName val="342 Pintura"/>
      <sheetName val="357 Desm"/>
      <sheetName val="362 L Desm"/>
      <sheetName val="421 Pintura"/>
      <sheetName val="458 Desm"/>
      <sheetName val="473 Desm"/>
      <sheetName val="476 Desm"/>
      <sheetName val="509 Cv"/>
      <sheetName val="515 Cv"/>
      <sheetName val="515 L"/>
      <sheetName val="551 Pintura"/>
      <sheetName val="563 L Desm"/>
      <sheetName val="588 Cv"/>
      <sheetName val="588 L"/>
      <sheetName val="730 emerg"/>
      <sheetName val="744 Desm"/>
      <sheetName val="765 L"/>
      <sheetName val="797 L"/>
      <sheetName val="836 Cv"/>
      <sheetName val="836 L"/>
      <sheetName val="865 Cv"/>
      <sheetName val="865 Ly Col"/>
      <sheetName val="876 Cv"/>
      <sheetName val="884 L Flex"/>
      <sheetName val="890 Desm"/>
      <sheetName val="902 marco H"/>
      <sheetName val="916 L"/>
      <sheetName val="917 Cv"/>
      <sheetName val="917 F"/>
      <sheetName val="926 Cv"/>
      <sheetName val="926 L"/>
      <sheetName val="998 L"/>
      <sheetName val="998-466 Col y Desm"/>
      <sheetName val="1025 Cv"/>
      <sheetName val="1025 L y Colect"/>
      <sheetName val="1056 L Flex"/>
      <sheetName val="1061 Desm"/>
      <sheetName val="1070 Cv"/>
      <sheetName val="1070 L"/>
      <sheetName val="1124 L Flex"/>
      <sheetName val="1140 L Flex"/>
      <sheetName val="1194 Cv"/>
      <sheetName val="1200 Cv"/>
      <sheetName val="1216 Cv Pint"/>
      <sheetName val="1332 Cv"/>
      <sheetName val="1332 L"/>
      <sheetName val="1344  Cv y F"/>
      <sheetName val="1494 Desm"/>
      <sheetName val="1673 L"/>
      <sheetName val="1686 Cv"/>
      <sheetName val="1686 L Flex"/>
      <sheetName val="1689  Cv"/>
      <sheetName val="1689 L"/>
      <sheetName val="1720  Cv"/>
      <sheetName val="1720 L"/>
      <sheetName val="1746 Desm"/>
      <sheetName val="1794 Desm"/>
      <sheetName val="1884 L Flex"/>
      <sheetName val="2026 L"/>
      <sheetName val="2048 L Desm"/>
      <sheetName val="2054 Cv"/>
      <sheetName val="2054 L Flex"/>
      <sheetName val="2066 L Desm"/>
      <sheetName val="2094 L Flex"/>
      <sheetName val="2102 L Flex"/>
      <sheetName val="2105 Cv"/>
      <sheetName val="2105 LF"/>
      <sheetName val="2112 L Desm"/>
      <sheetName val="2149 Desm"/>
      <sheetName val="2167 L Flex"/>
      <sheetName val="2181 Trenton"/>
      <sheetName val="2182 Cv"/>
      <sheetName val="2182  Flex 2"/>
      <sheetName val="2183 L Flex"/>
      <sheetName val="2206 Reparac Flex"/>
      <sheetName val="2208 Cv"/>
      <sheetName val="2208 L Flex"/>
      <sheetName val="2212 L Desm"/>
      <sheetName val="2213 Cv"/>
      <sheetName val="2213 L"/>
      <sheetName val="2324 L"/>
      <sheetName val="2328 Cv"/>
      <sheetName val="2328 L"/>
      <sheetName val="2330 L Desm"/>
      <sheetName val="2331 Cv"/>
      <sheetName val="2332 L Flex"/>
      <sheetName val="2339 L Desm"/>
      <sheetName val="2377 L Flex"/>
      <sheetName val="2379 Cv"/>
      <sheetName val="2379 L Flex"/>
      <sheetName val="2400 Cv"/>
      <sheetName val="2400 L Flex"/>
      <sheetName val="2637 L Flex"/>
      <sheetName val="INCID. SALARIAL"/>
      <sheetName val="ESTRUCTURAS"/>
      <sheetName val="LN5-CHC.4-7-SS7"/>
      <sheetName val="1,2,1"/>
      <sheetName val="1,2,2"/>
      <sheetName val="1,2,3"/>
      <sheetName val="1,2,4"/>
      <sheetName val="1,2,5"/>
      <sheetName val="1,3,1"/>
      <sheetName val="1,3,2"/>
      <sheetName val="1,3,3,1"/>
      <sheetName val="1,3,3,2"/>
      <sheetName val="1,3,3,3"/>
      <sheetName val="1,3,4"/>
      <sheetName val="1,3,5"/>
      <sheetName val="1,3,6,1"/>
      <sheetName val="1,3,6,2"/>
      <sheetName val="1,3,7"/>
      <sheetName val="1,3,8,1"/>
      <sheetName val="1,3,8,2"/>
      <sheetName val="2,7"/>
      <sheetName val="2,8"/>
      <sheetName val="2,9"/>
      <sheetName val="2,10"/>
      <sheetName val="2,11"/>
      <sheetName val="2,12"/>
      <sheetName val="2,13"/>
      <sheetName val="2,14"/>
      <sheetName val="2,15,1"/>
      <sheetName val="2,15,2"/>
      <sheetName val="2,15,3"/>
      <sheetName val="2,16"/>
      <sheetName val="2,17"/>
      <sheetName val="2,18"/>
      <sheetName val="2,19"/>
      <sheetName val="2,20"/>
      <sheetName val="3,15"/>
      <sheetName val="3,16"/>
      <sheetName val="105 KG"/>
      <sheetName val="210 KG"/>
      <sheetName val="4SALAR1"/>
      <sheetName val="ANALISIS AIU"/>
      <sheetName val="3,17"/>
      <sheetName val="3,18"/>
      <sheetName val="3,19"/>
      <sheetName val="3,20"/>
      <sheetName val="3,21"/>
      <sheetName val="3,22"/>
      <sheetName val="3,23"/>
      <sheetName val="3,24"/>
      <sheetName val="3,25"/>
      <sheetName val="3,26"/>
      <sheetName val="3,27"/>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sheetName val="3,49"/>
      <sheetName val="3,50"/>
      <sheetName val="3,51"/>
      <sheetName val="3,52"/>
      <sheetName val="3,53"/>
      <sheetName val="3,54"/>
      <sheetName val="3,55"/>
      <sheetName val="3,56"/>
      <sheetName val="5,5"/>
      <sheetName val="5,6"/>
      <sheetName val="5,7"/>
      <sheetName val="Poliza Aprox"/>
      <sheetName val="MAQUINARIA"/>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Transporte por cobrar"/>
      <sheetName val="INF-SEM-INT"/>
      <sheetName val="DATOS SEMANALES"/>
      <sheetName val="CONTRATO EST_TEC"/>
      <sheetName val="Form. Inf. Semanal"/>
      <sheetName val="Curva S "/>
      <sheetName val="Registro Fotográfico"/>
      <sheetName val="Relacion Trabajadores"/>
      <sheetName val="PROPUESTA UN AÑO 2012"/>
      <sheetName val="DOS  OPERADORES"/>
      <sheetName val="AAP"/>
      <sheetName val="Lista de Chequeo Facturación"/>
      <sheetName val="PRESUPUESTO LICITACIÓN SRN 001"/>
      <sheetName val="SRN_005"/>
      <sheetName val="G.G"/>
      <sheetName val="X.Parametros"/>
      <sheetName val="2.PERFILES"/>
      <sheetName val="TARIF2002"/>
      <sheetName val="Preacta N°5"/>
      <sheetName val="resumen carcel x 16.7%"/>
      <sheetName val="resumen carcel "/>
      <sheetName val="resumen carcel con baño x 16.7%"/>
      <sheetName val="resumen carcel con baño"/>
      <sheetName val="Unitario "/>
      <sheetName val="Auxiliares "/>
      <sheetName val="Análisis de cuadrillas"/>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Abanico"/>
      <sheetName val="Lamp. 2x48"/>
      <sheetName val="Lamp. red."/>
      <sheetName val="PRECIOS (2)"/>
      <sheetName val="A. P. U."/>
      <sheetName val="PPTO (VIEJO)"/>
      <sheetName val="CO"/>
      <sheetName val="PPTO"/>
      <sheetName val="LISTA APU"/>
      <sheetName val="MANUAL"/>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TC"/>
      <sheetName val="A1-F1(2009)"/>
      <sheetName val="A1-F1(2010)"/>
      <sheetName val="A2"/>
      <sheetName val="A4-HV"/>
      <sheetName val="A5-EE"/>
      <sheetName val="trazabilidad"/>
      <sheetName val="fm"/>
      <sheetName val="FORMAT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DISEÑO HIDROSANITARIO"/>
      <sheetName val="DISEÑO ELECTRICO"/>
      <sheetName val="OBRA EJECUTADA"/>
      <sheetName val="OBRA EJECUTADA POR CANCELAR"/>
      <sheetName val="OBRA A EJECUTAR"/>
      <sheetName val="BALANCE 1P INICIAL"/>
      <sheetName val="BALANCE 1P FINAL"/>
      <sheetName val="MDEO"/>
      <sheetName val="C-M-H"/>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673,1"/>
      <sheetName val="201.9P"/>
      <sheetName val="450.2P COM"/>
      <sheetName val="PRESUPUESTOCONSORCIOPUENTES"/>
      <sheetName val="M DE O"/>
      <sheetName val="201.23P"/>
      <sheetName val="450.2 (2)"/>
      <sheetName val="710.11"/>
      <sheetName val="710.3P"/>
      <sheetName val="PART1"/>
      <sheetName val="PART3"/>
      <sheetName val="681 (2)"/>
      <sheetName val="PART6"/>
      <sheetName val="PART4"/>
      <sheetName val="PART5"/>
      <sheetName val="PROGRAMACIÓN GRAL"/>
      <sheetName val="PROGRAMACIÓN LOC"/>
      <sheetName val="PROGRAMACIÓN VÍA"/>
      <sheetName val="PROG VS EJEC"/>
      <sheetName val="PRESUPUESTO VIA"/>
      <sheetName val="PRESUPUESTO LOCACION"/>
      <sheetName val="PRESUPUESTO CAMPAMENTO MILITAR"/>
      <sheetName val="PRESUPUESTO IMPREV"/>
      <sheetName val="TOTAL PROG"/>
      <sheetName val="ACUMULADO EJEC"/>
      <sheetName val="Acta 04"/>
      <sheetName val="RESPONSABLES"/>
      <sheetName val="Sop&amp;Sup-Cantidades-LOC"/>
      <sheetName val="Sop&amp;Sup-Cantidades-CM"/>
      <sheetName val="Sop&amp;Sup-Cantidades-VIA"/>
      <sheetName val="Insum"/>
      <sheetName val="A-1.01"/>
      <sheetName val="A-1.02"/>
      <sheetName val="A-1.03"/>
      <sheetName val="A-2.01"/>
      <sheetName val="A-2.02"/>
      <sheetName val="A-2.03"/>
      <sheetName val="A-2.04"/>
      <sheetName val="A-3.01"/>
      <sheetName val="A-3.02"/>
      <sheetName val="A-3.03"/>
      <sheetName val="A-3.04"/>
      <sheetName val="A-3.05"/>
      <sheetName val="A-3.06"/>
      <sheetName val="A-4.01"/>
      <sheetName val="A-4.02"/>
      <sheetName val="A-4.03"/>
      <sheetName val="A-4.04"/>
      <sheetName val="A-4.05"/>
      <sheetName val="A-4.10"/>
      <sheetName val="A-5.01"/>
      <sheetName val="A-5.02"/>
      <sheetName val="A-5.03"/>
      <sheetName val="A-5.04"/>
      <sheetName val="A-5.05"/>
      <sheetName val="A-5.06"/>
      <sheetName val="A-6.01"/>
      <sheetName val="A-6.02"/>
      <sheetName val="A-6.03"/>
      <sheetName val="A-6.04"/>
      <sheetName val="A-6.05"/>
      <sheetName val="A-6.06"/>
      <sheetName val="A-6.07"/>
      <sheetName val="A-6.08"/>
      <sheetName val="A-6.09"/>
      <sheetName val="A-6.10"/>
      <sheetName val="A-6.11"/>
      <sheetName val="A-6.12"/>
      <sheetName val="A-6.13"/>
      <sheetName val="A-6.14"/>
      <sheetName val="A-7.01"/>
      <sheetName val="A-7.02"/>
      <sheetName val="A-7.03"/>
      <sheetName val="A-7.04"/>
      <sheetName val="A-7.05"/>
      <sheetName val="A-7.06"/>
      <sheetName val="A-7.07"/>
      <sheetName val="A-7.08"/>
      <sheetName val="A-7.09"/>
      <sheetName val="A-7.10"/>
      <sheetName val="A-7.11"/>
      <sheetName val="A-8.01"/>
      <sheetName val="A-8.02"/>
      <sheetName val="A-9.01"/>
      <sheetName val="A-9.02"/>
      <sheetName val="A-9.03"/>
      <sheetName val="A-9.04"/>
      <sheetName val="A-9.05"/>
      <sheetName val="A-9.06"/>
      <sheetName val="A-9.07"/>
      <sheetName val="A-9.08"/>
      <sheetName val="A-9.09"/>
      <sheetName val="A-9.10"/>
      <sheetName val="A-9.11"/>
      <sheetName val="A-9.12"/>
      <sheetName val="A-9.13"/>
      <sheetName val="A-9.14"/>
      <sheetName val="A-9.15"/>
      <sheetName val="A-9.16"/>
      <sheetName val="A-9.17"/>
      <sheetName val="A-9.18"/>
      <sheetName val="A-9.19"/>
      <sheetName val="Informacion"/>
      <sheetName val="armada"/>
      <sheetName val="RESUMEN ITEMS (2)"/>
      <sheetName val="RESUMEN ITEMS"/>
      <sheetName val="OBRAS"/>
      <sheetName val="drenaje"/>
      <sheetName val="protec"/>
      <sheetName val="ubicacion"/>
      <sheetName val="contenido"/>
      <sheetName val="PORTADAS"/>
      <sheetName val="Total Insumos"/>
      <sheetName val="PRECIOS INSUMOS"/>
      <sheetName val="Presupuesto HMP E1"/>
      <sheetName val="Presupuesto HMP CIRUGÍA"/>
      <sheetName val="Presupuesto HMP E2A"/>
      <sheetName val="Presupuesto HMP E2B"/>
      <sheetName val="Total Etapas Presupuesto HMP"/>
      <sheetName val="Presupuesto Estructural"/>
      <sheetName val="Resumen Presupuesto"/>
      <sheetName val="ACERO chele "/>
      <sheetName val="CANTIDAD DE OBRA"/>
      <sheetName val="CANT"/>
      <sheetName val="ACERO ITA "/>
      <sheetName val="CANTIDAD DE OBRA ITA"/>
      <sheetName val="ACERO "/>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PE 1"/>
      <sheetName val="Acta k1+500"/>
      <sheetName val="RENDIMIENTOS"/>
      <sheetName val="PD"/>
      <sheetName val="2500psi"/>
      <sheetName val="3000psi"/>
      <sheetName val="fi"/>
      <sheetName val="Precios 08-arquit en proceso"/>
      <sheetName val="unit2008-ARQUIT EN PROCESO"/>
      <sheetName val="Precios 08-vias"/>
      <sheetName val="unit2008-VIAS"/>
      <sheetName val="Costo Real 2008"/>
      <sheetName val="ACEROS 60000 PSI"/>
      <sheetName val="RENDI"/>
      <sheetName val="SOLICITUD"/>
      <sheetName val=" NIVEL DE CRITICIDAD"/>
      <sheetName val="REQUISITOS MINIMOS"/>
      <sheetName val="FACTORES DE EVALUACION"/>
      <sheetName val="EVALUACION DEL RIESGO"/>
      <sheetName val="MATRIZ RIESGO Y EXPOSICION"/>
      <sheetName val="FACTOR J"/>
      <sheetName val="Base Muestras"/>
      <sheetName val="FT01_AP6_ M4"/>
      <sheetName val="FT02_AP1"/>
      <sheetName val="FT01_AP17_ M35"/>
      <sheetName val="Mu1"/>
      <sheetName val="MINFRA-MN-IN-4-FR-1"/>
      <sheetName val="OBRAS EXTRAS"/>
      <sheetName val="2,1 (2)"/>
      <sheetName val="VR-PROP MOD 1"/>
      <sheetName val="FORMULA"/>
      <sheetName val="PRECIO"/>
      <sheetName val="I M"/>
      <sheetName val="SOÑANDO"/>
      <sheetName val="EV 424 CON 5 (2)"/>
      <sheetName val="Precios no oficial"/>
      <sheetName val="\Users\aljipego\Downloads\Víncu"/>
      <sheetName val="PROY_ORIGINAL"/>
      <sheetName val="PU (2)"/>
      <sheetName val="PRESUPUESTOS-REV1"/>
      <sheetName val="G&amp;G"/>
      <sheetName val="CABG"/>
      <sheetName val="PPTONUEVOFORMATO"/>
      <sheetName val="PRESUPUESTO1"/>
      <sheetName val="200P.1"/>
      <sheetName val="500P.1"/>
      <sheetName val="500P.2"/>
      <sheetName val="640P.2"/>
      <sheetName val="640.1 (2)"/>
      <sheetName val="672P.1"/>
      <sheetName val="2P.1"/>
      <sheetName val="materiales de insumo"/>
      <sheetName val="jornales y prestaciones"/>
      <sheetName val="3P"/>
      <sheetName val="2P"/>
      <sheetName val="3P.1"/>
      <sheetName val="3P.2"/>
      <sheetName val="6.1P"/>
      <sheetName val="6.2P"/>
      <sheetName val="6.4P"/>
      <sheetName val="muros"/>
      <sheetName val="TRAYECTO 1"/>
      <sheetName val="Seguim-16"/>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
      <sheetName val="plantilla"/>
      <sheetName val="resumen preacta"/>
      <sheetName val="Resalto en asfalto"/>
      <sheetName val="Mat fresado para ampliacion"/>
      <sheetName val="Tuberia filtro D=6&quot;"/>
      <sheetName val="Realce de bordillo"/>
      <sheetName val="Remocion tuberia d=24&quot;"/>
      <sheetName val="GRAVA ATRAQUES DE ALCANTARILLA"/>
      <sheetName val="RESALTO"/>
      <sheetName val="Geodren"/>
      <sheetName val="FORMATO PREACTA"/>
      <sheetName val="FORMATO FECHA)"/>
      <sheetName val="DESMONTE LIMP."/>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ación"/>
      <sheetName val="INFORME SEMANAL"/>
      <sheetName val="4P"/>
      <sheetName val="7P"/>
      <sheetName val="670.P"/>
      <sheetName val="671.P"/>
      <sheetName val="6P"/>
      <sheetName val="621.1P"/>
      <sheetName val="8P"/>
      <sheetName val="9P"/>
      <sheetName val="610.2P"/>
      <sheetName val="465-3P"/>
      <sheetName val="11P"/>
      <sheetName val="230.2P"/>
      <sheetName val="621.1-1P"/>
      <sheetName val="14P"/>
      <sheetName val="15P"/>
      <sheetName val="17P"/>
      <sheetName val="18P"/>
      <sheetName val="19P"/>
      <sheetName val="20P"/>
      <sheetName val="21P"/>
      <sheetName val="22P"/>
      <sheetName val="621.1.2P"/>
      <sheetName val="PESO VARILLAS"/>
      <sheetName val="CUADBASI"/>
      <sheetName val="todos"/>
      <sheetName val="CONTROL AJUSTES"/>
      <sheetName val="Ind_SerieEmpcanasta gral y obra"/>
      <sheetName val="H de RUTA"/>
      <sheetName val="AFECTACION PRES"/>
      <sheetName val="ACTA DE MODIFICACION  (2)"/>
      <sheetName val="EQALT"/>
      <sheetName val="anexo2"/>
      <sheetName val="CDItem"/>
      <sheetName val="ARMENIA-CLUB DE TIRO"/>
      <sheetName val="ó&gt;_x0000__x0001__x0000__x0000__x0000_j0$_x0000_#_x0000__x0000__x0000_j.$_x0000_#_x0000__x0000__x0000_L_x0012_Óu_x0000__x0000__x0000__x0000_"/>
      <sheetName val="ANEXO 4"/>
      <sheetName val="ANEXO 4 (2)"/>
      <sheetName val="ANEXO 4 (3)"/>
      <sheetName val="ANEXO 4 (4)"/>
      <sheetName val="ANEXO 5 "/>
      <sheetName val="EQUIPO-IDU"/>
      <sheetName val="4.4"/>
      <sheetName val="4.5"/>
      <sheetName val="4.6"/>
      <sheetName val="4.7"/>
      <sheetName val="4.8"/>
      <sheetName val="8.4"/>
      <sheetName val="8.5"/>
      <sheetName val="11.2"/>
      <sheetName val="11.3"/>
      <sheetName val="11.4"/>
      <sheetName val="11.5"/>
      <sheetName val="UNIT_40"/>
      <sheetName val="2008_Database Pate In"/>
      <sheetName val="2008 Database"/>
      <sheetName val="Ref"/>
      <sheetName val="Pendientes"/>
      <sheetName val="Modificaciones"/>
      <sheetName val="Azud"/>
      <sheetName val="Captación"/>
      <sheetName val="Captación Memoria"/>
      <sheetName val="Conducción Capt-Des"/>
      <sheetName val="BoxCulvert"/>
      <sheetName val="BoxCulvert Memoria"/>
      <sheetName val="ListadoMaestro"/>
      <sheetName val="aux"/>
      <sheetName val="STRSUMM0"/>
      <sheetName val="$ Directo"/>
      <sheetName val="mat&amp;sub"/>
      <sheetName val="indir"/>
      <sheetName val="gene"/>
      <sheetName val="tot"/>
      <sheetName val="prog "/>
      <sheetName val="pres_comp"/>
      <sheetName val="civ_1"/>
      <sheetName val="kp_civ1"/>
      <sheetName val="KP"/>
      <sheetName val="civpl1"/>
      <sheetName val="7417stiA"/>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GENERAL (2)"/>
      <sheetName val="P-GENERAL"/>
      <sheetName val="7AGOSTO"/>
      <sheetName val="GENEY-OASIS"/>
      <sheetName val="9DEMARZO"/>
      <sheetName val="2.7"/>
      <sheetName val="2.8"/>
      <sheetName val="2.9"/>
      <sheetName val="2.10"/>
      <sheetName val="2.11"/>
      <sheetName val="2.12"/>
      <sheetName val="2.13"/>
      <sheetName val="2.14"/>
      <sheetName val="Acero-B"/>
      <sheetName val="Acero-Ref"/>
      <sheetName val="Mr-40"/>
      <sheetName val="Con3000"/>
      <sheetName val="Con2000"/>
      <sheetName val="Mor1.4"/>
      <sheetName val="ID"/>
      <sheetName val="LANZ 1"/>
      <sheetName val="Design (3)"/>
      <sheetName val="Design"/>
      <sheetName val="Formulario N°1"/>
      <sheetName val="Formulario 1"/>
      <sheetName val="Anexo N°1-F6"/>
      <sheetName val="Anexo N°2"/>
      <sheetName val="Anexo N°4-F8"/>
      <sheetName val="Anexo N°3-F7"/>
      <sheetName val="Anexo N°5-F9"/>
      <sheetName val="Anexo N°6-F10"/>
      <sheetName val="SEMAFORO 55-01"/>
      <sheetName val="CANT OBRA B-C"/>
      <sheetName val="CANT OBRA Z-U"/>
      <sheetName val="ACCIDENTALIDAD junio"/>
      <sheetName val="ACCIDENTALIDAD julio"/>
      <sheetName val="ACCIDENTALIDAD agosto"/>
      <sheetName val="RESUM.ACCID"/>
      <sheetName val="RESUM.ACCID (2)"/>
      <sheetName val="TIEMPO-TRAB"/>
      <sheetName val="COLILLAS"/>
      <sheetName val="CONSO-PERSONA"/>
      <sheetName val="Grupo 3 "/>
      <sheetName val="Grupo 2."/>
      <sheetName val="Informe semanal 22"/>
      <sheetName val="Lista chequeo"/>
      <sheetName val="Acta de Comité de Obra"/>
      <sheetName val="Acta de Comité de Obra 12"/>
      <sheetName val="007-1-1."/>
      <sheetName val="008-1-1. "/>
      <sheetName val="009-1-1."/>
      <sheetName val="010-1-1 "/>
      <sheetName val="011-1-1 ."/>
      <sheetName val="012-1-1A"/>
      <sheetName val="012-1-1B"/>
      <sheetName val="013-1-2"/>
      <sheetName val="013-2-2 "/>
      <sheetName val="014-1-2"/>
      <sheetName val="014-2-2 "/>
      <sheetName val="015-1-2."/>
      <sheetName val="015-2-2"/>
      <sheetName val="016-1-1. "/>
      <sheetName val="017-1-1"/>
      <sheetName val="018-1-1 "/>
      <sheetName val="019-1-1"/>
      <sheetName val="020-1-1"/>
      <sheetName val="Explanación"/>
      <sheetName val="mejor. base"/>
      <sheetName val="anchos calzada"/>
      <sheetName val="preacta NO"/>
      <sheetName val="Mej. sitios criticos"/>
      <sheetName val="transporte mejoramiento"/>
      <sheetName val="Estudios de suelos"/>
      <sheetName val="A MInf"/>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IDEN"/>
      <sheetName val="LSAL"/>
      <sheetName val="Anexo 12"/>
      <sheetName val="Indicadores_de_Producto"/>
      <sheetName val="Indicadores_de_Impacto"/>
      <sheetName val="Indicadores_Gestión"/>
      <sheetName val="Programa_Presupuestal"/>
      <sheetName val="Objetivos_de_Política"/>
      <sheetName val="ANALISIS DE PRECIOS UNITARIOS"/>
      <sheetName val="ANEXO 1. CARPETA ASFALTICA "/>
      <sheetName val="ANEXO 2. BASE GRANULAR "/>
      <sheetName val="ANEXO 3. CAPA ESTABILIZADA "/>
      <sheetName val="ANEXO 4. CRUDO DE RIO"/>
      <sheetName val="ANEXO 5. EXCAVACIONES"/>
      <sheetName val="476"/>
      <sheetName val="475"/>
      <sheetName val="471"/>
      <sheetName val="470"/>
      <sheetName val="469"/>
      <sheetName val="468"/>
      <sheetName val="467"/>
      <sheetName val="466"/>
      <sheetName val="465"/>
      <sheetName val="464"/>
      <sheetName val="463"/>
      <sheetName val="462"/>
      <sheetName val="461"/>
      <sheetName val="459"/>
      <sheetName val="458"/>
      <sheetName val="457"/>
      <sheetName val="456"/>
      <sheetName val="455"/>
      <sheetName val="454"/>
      <sheetName val="452"/>
      <sheetName val="451"/>
      <sheetName val="450"/>
      <sheetName val="449"/>
      <sheetName val="448"/>
      <sheetName val="447"/>
      <sheetName val="446"/>
      <sheetName val="445"/>
      <sheetName val="444"/>
      <sheetName val="443"/>
      <sheetName val="442"/>
      <sheetName val="441"/>
      <sheetName val="440"/>
      <sheetName val="439"/>
      <sheetName val="438"/>
      <sheetName val="436"/>
      <sheetName val="435"/>
      <sheetName val="434"/>
      <sheetName val="433"/>
      <sheetName val="431"/>
      <sheetName val="425"/>
      <sheetName val="424"/>
      <sheetName val="419"/>
      <sheetName val="417"/>
      <sheetName val="412"/>
      <sheetName val="405"/>
      <sheetName val="401"/>
      <sheetName val="400"/>
      <sheetName val="399"/>
      <sheetName val="397"/>
      <sheetName val="396"/>
      <sheetName val="394"/>
      <sheetName val="393"/>
      <sheetName val="392"/>
      <sheetName val="391"/>
      <sheetName val="390"/>
      <sheetName val="389"/>
      <sheetName val="388"/>
      <sheetName val="387"/>
      <sheetName val="386"/>
      <sheetName val="385"/>
      <sheetName val="384"/>
      <sheetName val="383"/>
      <sheetName val="382"/>
      <sheetName val="381"/>
      <sheetName val="380"/>
      <sheetName val="379"/>
      <sheetName val="378"/>
      <sheetName val="377"/>
      <sheetName val="376"/>
      <sheetName val="375"/>
      <sheetName val="374"/>
      <sheetName val="373"/>
      <sheetName val="372"/>
      <sheetName val="371"/>
      <sheetName val="370"/>
      <sheetName val="369"/>
      <sheetName val="368"/>
      <sheetName val="367"/>
      <sheetName val="366"/>
      <sheetName val="365"/>
      <sheetName val="364"/>
      <sheetName val="363"/>
      <sheetName val="362"/>
      <sheetName val="361"/>
      <sheetName val="359"/>
      <sheetName val="358"/>
      <sheetName val="357"/>
      <sheetName val="356"/>
      <sheetName val="355"/>
      <sheetName val="354"/>
      <sheetName val="353"/>
      <sheetName val="352"/>
      <sheetName val="349"/>
      <sheetName val="348"/>
      <sheetName val="347"/>
      <sheetName val="345"/>
      <sheetName val="344"/>
      <sheetName val="343"/>
      <sheetName val="342"/>
      <sheetName val="341"/>
      <sheetName val="340"/>
      <sheetName val="339"/>
      <sheetName val="338"/>
      <sheetName val="337"/>
      <sheetName val="336"/>
      <sheetName val="335"/>
      <sheetName val="333"/>
      <sheetName val="332"/>
      <sheetName val="331"/>
      <sheetName val="330"/>
      <sheetName val="329"/>
      <sheetName val="328"/>
      <sheetName val="327"/>
      <sheetName val="326"/>
      <sheetName val="325"/>
      <sheetName val="324"/>
      <sheetName val="323"/>
      <sheetName val="322"/>
      <sheetName val="321"/>
      <sheetName val="320"/>
      <sheetName val="319"/>
      <sheetName val="317"/>
      <sheetName val="316"/>
      <sheetName val="315"/>
      <sheetName val="314"/>
      <sheetName val="313"/>
      <sheetName val="312"/>
      <sheetName val="309"/>
      <sheetName val="308"/>
      <sheetName val="307"/>
      <sheetName val="306"/>
      <sheetName val="Pres gral (2)"/>
      <sheetName val="36 (2)"/>
      <sheetName val="filtro"/>
      <sheetName val="pto agua"/>
      <sheetName val="puertas"/>
      <sheetName val="U.(23)"/>
      <sheetName val="U.(22)"/>
      <sheetName val="U.(21)"/>
      <sheetName val="ladrillo"/>
      <sheetName val="U.(18)"/>
      <sheetName val="U.(17)"/>
      <sheetName val="U.(16)"/>
      <sheetName val="U.(15)"/>
      <sheetName val="columnas"/>
      <sheetName val="viga de cimentacion"/>
      <sheetName val="placa piso "/>
      <sheetName val="U.(10)"/>
      <sheetName val="U.(9)"/>
      <sheetName val="U.(8)"/>
      <sheetName val="U.(7)"/>
      <sheetName val="U.(6)"/>
      <sheetName val="U.(5)"/>
      <sheetName val="U.(2)"/>
      <sheetName val="U.(4)"/>
      <sheetName val="retiro escombros"/>
      <sheetName val="loc. replanteo"/>
      <sheetName val="localizacion topografica"/>
      <sheetName val="688"/>
      <sheetName val="687"/>
      <sheetName val="686"/>
      <sheetName val="684"/>
      <sheetName val="683"/>
      <sheetName val="680"/>
      <sheetName val="679"/>
      <sheetName val="678"/>
      <sheetName val="677"/>
      <sheetName val="675"/>
      <sheetName val="673"/>
      <sheetName val="670"/>
      <sheetName val="669"/>
      <sheetName val="668"/>
      <sheetName val="667"/>
      <sheetName val="666"/>
      <sheetName val="665"/>
      <sheetName val="664"/>
      <sheetName val="663"/>
      <sheetName val="662"/>
      <sheetName val="661"/>
      <sheetName val="660"/>
      <sheetName val="659"/>
      <sheetName val="658"/>
      <sheetName val="657"/>
      <sheetName val="656"/>
      <sheetName val="655"/>
      <sheetName val="654"/>
      <sheetName val="653"/>
      <sheetName val="649"/>
      <sheetName val="645"/>
      <sheetName val="644"/>
      <sheetName val="638"/>
      <sheetName val="637"/>
      <sheetName val="636"/>
      <sheetName val="635"/>
      <sheetName val="634"/>
      <sheetName val="633"/>
      <sheetName val="631"/>
      <sheetName val="630"/>
      <sheetName val="629"/>
      <sheetName val="628"/>
      <sheetName val="REVISAR 626"/>
      <sheetName val="620"/>
      <sheetName val="619"/>
      <sheetName val="618"/>
      <sheetName val="617"/>
      <sheetName val="616"/>
      <sheetName val="615"/>
      <sheetName val="REVISAR 605"/>
      <sheetName val="545 "/>
      <sheetName val="Personalizar"/>
      <sheetName val="AutoOpen Stub Data"/>
      <sheetName val="Informe de gastos 208-03"/>
      <sheetName val="Informe de gastos Henry"/>
      <sheetName val="Informe de gastos MO"/>
      <sheetName val="Informe de gastos Materiales"/>
      <sheetName val="Informe de gastos Comb y lubric"/>
      <sheetName val="Informe de gastos varios"/>
      <sheetName val="Informe de gastos Jorge"/>
      <sheetName val="INVERSION Vs INVERSIONISTA"/>
      <sheetName val="ATW"/>
      <sheetName val="Lock"/>
      <sheetName val="Select Employee"/>
      <sheetName val="TemplateInformation"/>
      <sheetName val="concreto3000psi"/>
      <sheetName val="concreto2500psi"/>
      <sheetName val="concreto pobre 1,3,6"/>
      <sheetName val="mortero básico"/>
      <sheetName val="1.1.3"/>
      <sheetName val="1.1.4"/>
      <sheetName val="1.1.5"/>
      <sheetName val="1.1.6"/>
      <sheetName val="4.2.4"/>
      <sheetName val="4.2.6"/>
      <sheetName val="4.2.7"/>
      <sheetName val="4.2.8"/>
      <sheetName val="4.2.9"/>
      <sheetName val="4.3.1"/>
      <sheetName val="4.3.2"/>
      <sheetName val="4.4.1"/>
      <sheetName val="4.4.2"/>
      <sheetName val="4.4.3"/>
      <sheetName val="4.4.4"/>
      <sheetName val="4.4.5"/>
      <sheetName val="4.4.6"/>
      <sheetName val="4.4.7"/>
      <sheetName val="4.4.8"/>
      <sheetName val="4.4.9"/>
      <sheetName val="4.4.10"/>
      <sheetName val="4.4.11"/>
      <sheetName val="4.4.12"/>
      <sheetName val="4.4.13"/>
      <sheetName val="4.5.1"/>
      <sheetName val="4.5.2"/>
      <sheetName val="4.5.3"/>
      <sheetName val="4.5.4"/>
      <sheetName val="4.6.1"/>
      <sheetName val="4.6.2"/>
      <sheetName val="4.6.3"/>
      <sheetName val="4.7.1"/>
      <sheetName val="4.7.2"/>
      <sheetName val="4.7.3"/>
      <sheetName val="4.7.4"/>
      <sheetName val="4.7.5"/>
      <sheetName val="5.3.5"/>
      <sheetName val="6,6"/>
      <sheetName val="6,8"/>
      <sheetName val="6,9"/>
      <sheetName val="6,10"/>
      <sheetName val="6,11"/>
      <sheetName val="7,11"/>
      <sheetName val="7,2,1"/>
      <sheetName val="7,2,2"/>
      <sheetName val="7,2,3"/>
      <sheetName val="7,2,4"/>
      <sheetName val="7,2,5"/>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8"/>
      <sheetName val="8,1,19"/>
      <sheetName val="8,1,20"/>
      <sheetName val="8,2,1"/>
      <sheetName val="8,2,2"/>
      <sheetName val="8,2,3"/>
      <sheetName val="8,2,4"/>
      <sheetName val="8,2,5"/>
      <sheetName val="8,2,6"/>
      <sheetName val="8,2,7"/>
      <sheetName val="8,2,8"/>
      <sheetName val="8,2,9"/>
      <sheetName val="8,2,10"/>
      <sheetName val="8,2,11"/>
      <sheetName val="8,2,12"/>
      <sheetName val="8,3,1"/>
      <sheetName val="8,3,2"/>
      <sheetName val="8,3,3"/>
      <sheetName val="47,,3"/>
      <sheetName val="685"/>
      <sheetName val="List Equ (2)"/>
      <sheetName val="Base_Datos1"/>
      <sheetName val="Base_Datos"/>
      <sheetName val="Base_Datos2"/>
      <sheetName val="PRESE"/>
      <sheetName val="CORPOR"/>
      <sheetName val="ANTECED"/>
      <sheetName val="OFERTA ECON"/>
      <sheetName val="HITO I (Fase I)"/>
      <sheetName val="Hito II (Actualización)"/>
      <sheetName val="PRESUPUESTO ORDEN DE SERVICIO"/>
      <sheetName val="Covid19 Consultoria"/>
      <sheetName val="PRESUPUESTO OFICIAL"/>
      <sheetName val="INDICMICROEMP"/>
      <sheetName val="[aCCIDENTES DE 1995 - 1996.xls]"/>
      <sheetName val="SALARIOS"/>
      <sheetName val="SUB APU"/>
      <sheetName val="OBRA"/>
      <sheetName val="factor (2)"/>
      <sheetName val="VentaMes"/>
      <sheetName val="Tecnicos"/>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APU PART"/>
      <sheetName val="PPTOS"/>
      <sheetName val="Borrable"/>
      <sheetName val="Analisis de Precios Unitarios A"/>
      <sheetName val="Analisis%20de%20Precios%20Unita"/>
      <sheetName val="APU_PART1"/>
      <sheetName val="A__P__U_1"/>
      <sheetName val="Analisis_de_Precios_Unitarios_1"/>
      <sheetName val="APU_PART"/>
      <sheetName val="A__P__U_"/>
      <sheetName val="Analisis_de_Precios_Unitarios_A"/>
      <sheetName val="AiuApoSaraBrut2000"/>
      <sheetName val="MC SF GAVIONES"/>
      <sheetName val="MA"/>
      <sheetName val="PT"/>
      <sheetName val="admon99"/>
      <sheetName val="nelson"/>
      <sheetName val="SALIDA"/>
      <sheetName val="glvc"/>
      <sheetName val="cyrb"/>
      <sheetName val="gapr"/>
      <sheetName val="F-3 ACTA COMPROMISO"/>
      <sheetName val="APu1"/>
      <sheetName val="APu2"/>
      <sheetName val="APu3"/>
      <sheetName val="APu4"/>
      <sheetName val="MC MALLA DE RETENCION EN VIA"/>
      <sheetName val="SF ANCLAJES  Y CONCRETO LANZADO"/>
      <sheetName val="SF ANCLAJES M DE RETENCION"/>
      <sheetName val="VEGETALIZACIÓN"/>
      <sheetName val="Cantiades_Zonas_Inestables_Jul_"/>
      <sheetName val="dobletroque"/>
      <sheetName val="dumper"/>
      <sheetName val="terex"/>
      <sheetName val="mantos"/>
      <sheetName val="taladros"/>
      <sheetName val="lluvia"/>
      <sheetName val="observaciones"/>
      <sheetName val="datos_equipo"/>
      <sheetName val="dobletroque1"/>
      <sheetName val="mulas room"/>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equipos1"/>
      <sheetName val="PRESOC"/>
      <sheetName val="datosluminariasRoyAlPHa"/>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RESUPUESTO ESTADIO 1"/>
      <sheetName val="Varios_"/>
      <sheetName val="Interc_válv_"/>
      <sheetName val="Interc_tapones"/>
      <sheetName val="Itemes_Renovación"/>
      <sheetName val="Interc_de_Hidr_"/>
      <sheetName val="Cambio_de_Valv_"/>
      <sheetName val="Coloc__e_Interc__Tapones"/>
      <sheetName val="Paral_4"/>
      <sheetName val="Paral__3"/>
      <sheetName val="Paral__2"/>
      <sheetName val="Paral__1"/>
      <sheetName val="Formulario Oferta Economica"/>
      <sheetName val="ACTA Nro.03 ABRIL 2019"/>
      <sheetName val="ACTA DE MODIFICACIÓN"/>
      <sheetName val="MINFRA-MN-IN-7-FR-1"/>
      <sheetName val="FACTURACIÓN"/>
      <sheetName val="PREACTA Nro.03 ABRIL 2019"/>
      <sheetName val="PLAN DE INVERSIÓN"/>
      <sheetName val="PLAN DE INVERSIÓN (3)"/>
      <sheetName val="PLAN DE INVERSIÓN (2)"/>
      <sheetName val="DATOS ENCABEZADO"/>
      <sheetName val="LISTA DE ITEMS"/>
      <sheetName val="PREDIAL"/>
      <sheetName val="PMT"/>
      <sheetName val="A-1.1"/>
      <sheetName val="A-2.1"/>
      <sheetName val="A-2.2"/>
      <sheetName val="A-2.3"/>
      <sheetName val="A-2.4"/>
      <sheetName val="A-2.5"/>
      <sheetName val="A-2.6"/>
      <sheetName val="A-3.1"/>
      <sheetName val="A-3.2"/>
      <sheetName val="A-3.3"/>
      <sheetName val="A-3.4"/>
      <sheetName val="A-4.1"/>
      <sheetName val="A-4.2"/>
      <sheetName val="A-4.3"/>
      <sheetName val="A-4.4"/>
      <sheetName val="A-5.1.1"/>
      <sheetName val="A-5.1.2"/>
      <sheetName val="A-5.1.4"/>
      <sheetName val="A-5.1.5"/>
      <sheetName val="A-5.1.6"/>
      <sheetName val="A-5.1.7"/>
      <sheetName val="A-5.1.8"/>
      <sheetName val="A-5.1.9"/>
      <sheetName val="A-5.1.10"/>
      <sheetName val="A-5.1.11"/>
      <sheetName val="A-5.2.1"/>
      <sheetName val="A-5.2.2"/>
      <sheetName val="A-5.2.3"/>
      <sheetName val="A-5.2.4"/>
      <sheetName val="A-5.2.5"/>
      <sheetName val="A-5.2.6"/>
      <sheetName val="A-5.2.7"/>
      <sheetName val="A-5.2.8"/>
      <sheetName val="A-5.2.9"/>
      <sheetName val="A-5.2.10"/>
      <sheetName val="A-5.2.11"/>
      <sheetName val="A-5.2.12"/>
      <sheetName val="A-5.2.13"/>
      <sheetName val="A-5.2.14"/>
      <sheetName val="A-5.2.15"/>
      <sheetName val="A-5.2.16"/>
      <sheetName val="A-5.2.17"/>
      <sheetName val="A-5.2.18"/>
      <sheetName val="A-5.2.19"/>
      <sheetName val="A-6.1"/>
      <sheetName val="A-6.2"/>
      <sheetName val="A-6.3"/>
      <sheetName val="A-6.4"/>
      <sheetName val="A-6.5"/>
      <sheetName val="A-6.6"/>
      <sheetName val="A-6.7"/>
      <sheetName val="A-6.8"/>
      <sheetName val="A-6.9"/>
      <sheetName val="A-7.1"/>
      <sheetName val="A-7.2"/>
      <sheetName val="A-7.3"/>
      <sheetName val="A-7.4"/>
      <sheetName val="B-1.1"/>
      <sheetName val="B-2.1"/>
      <sheetName val="B-2.2"/>
      <sheetName val="B-2.3"/>
      <sheetName val="B-2.4"/>
      <sheetName val="B-2.5"/>
      <sheetName val="B-2.6"/>
      <sheetName val="B-2.7"/>
      <sheetName val="B-2.8"/>
      <sheetName val="B-2.9"/>
      <sheetName val="B-2.10"/>
      <sheetName val="B-3.1"/>
      <sheetName val="B-3.2"/>
      <sheetName val="B-3.3"/>
      <sheetName val="B-4.1"/>
      <sheetName val="B-4.2"/>
      <sheetName val="B-4.3"/>
      <sheetName val="B-4.4"/>
      <sheetName val="B-5.1.1"/>
      <sheetName val="B-5.1.2"/>
      <sheetName val="B-5.1.3"/>
      <sheetName val="B-5.1.4"/>
      <sheetName val="B-5.1.5"/>
      <sheetName val="B-5.1.6"/>
      <sheetName val="B-5.1.7"/>
      <sheetName val="B-5.1.8"/>
      <sheetName val="B-5.1.9"/>
      <sheetName val="B-5.1.10"/>
      <sheetName val="B-5.1.11"/>
      <sheetName val="B-5.2.1"/>
      <sheetName val="B-5.2.2"/>
      <sheetName val="B-5.2.3"/>
      <sheetName val="B-5.2.4"/>
      <sheetName val="B-5.2.5"/>
      <sheetName val="B-5.2.6"/>
      <sheetName val="B-5.2.7"/>
      <sheetName val="B-5.2.8"/>
      <sheetName val="B-5.2.9"/>
      <sheetName val="B-5.3.1"/>
      <sheetName val="B-5.3.2"/>
      <sheetName val="B-5.3.3"/>
      <sheetName val="B-5.3.4"/>
      <sheetName val="B-5.3.5"/>
      <sheetName val="B-5.3.6"/>
      <sheetName val="B-5.3.7"/>
      <sheetName val="B-5.3.8"/>
      <sheetName val="B-5,3,9"/>
      <sheetName val="B-5,3,10"/>
      <sheetName val="B-5,3,11"/>
      <sheetName val="B-5,3,12"/>
      <sheetName val="B-5,3,13"/>
      <sheetName val="B-5,3,14"/>
      <sheetName val="B-5,3,15"/>
      <sheetName val="B-5,3,16"/>
      <sheetName val="B-6.1"/>
      <sheetName val="B-6.2"/>
      <sheetName val="B-6.3"/>
      <sheetName val="B-6.4"/>
      <sheetName val="B-6.5"/>
      <sheetName val="B-6.6"/>
      <sheetName val="B-6.7"/>
      <sheetName val="B-6.8"/>
      <sheetName val="B-6.9"/>
      <sheetName val="B-6.10"/>
      <sheetName val="B-6.11"/>
      <sheetName val="B-6.12"/>
      <sheetName val="B-7.1"/>
      <sheetName val="B-7.2"/>
      <sheetName val="B-7,3"/>
      <sheetName val="B-7.4"/>
      <sheetName val="C-1.1.1"/>
      <sheetName val="C-1.1.2"/>
      <sheetName val="C-1.2.1"/>
      <sheetName val="C-1.2.2"/>
      <sheetName val="C-1.2.3"/>
      <sheetName val="C-1.2.4"/>
      <sheetName val="C-1.2.5"/>
      <sheetName val="C-1.2.6"/>
      <sheetName val="C-1.2.7"/>
      <sheetName val="C-1.2.8"/>
      <sheetName val="C-1.2.9"/>
      <sheetName val="C-1.2.10"/>
      <sheetName val="C-1.2.11"/>
      <sheetName val="C-1.2.12"/>
      <sheetName val="C-1.2.13"/>
      <sheetName val="C-1.3.2.1"/>
      <sheetName val="C-1.4.1"/>
      <sheetName val="C-1.4.2"/>
      <sheetName val="C-1.4.3"/>
      <sheetName val="C-1.4.4"/>
      <sheetName val="C-1.6.1.1"/>
      <sheetName val="C-1.6.2.1"/>
      <sheetName val="C-1.6.2.2"/>
      <sheetName val="C-1.6.2.3"/>
      <sheetName val="C-1.6.2.4"/>
      <sheetName val="C-1.6.2.5"/>
      <sheetName val="C-1.6.2.6"/>
      <sheetName val="C-1.6.3.1"/>
      <sheetName val="C-1.6.3.2"/>
      <sheetName val="C-1.6.3.3"/>
      <sheetName val="C-1.6.3.4"/>
      <sheetName val="C-1.6.3.5"/>
      <sheetName val="C-1.6.3.6"/>
      <sheetName val="C-1.6.3.7"/>
      <sheetName val="C-1.6.3.8"/>
      <sheetName val="C-1.6.3.9"/>
      <sheetName val="C-1.7.1"/>
      <sheetName val="C-1.7.2"/>
      <sheetName val="C-1.7.3"/>
      <sheetName val="C-1.7.4"/>
      <sheetName val="C-1.7.5"/>
      <sheetName val="C-1.7.6"/>
      <sheetName val="C-1.8.1"/>
      <sheetName val="C-1.8.2"/>
      <sheetName val="C-1.8.3"/>
      <sheetName val="C-1.8.4"/>
      <sheetName val="C-1.9.1.1"/>
      <sheetName val="C-1.9.1.2"/>
      <sheetName val="C-1.9.1.3"/>
      <sheetName val="C-1.9.1.4"/>
      <sheetName val="C-1.9.1.5"/>
      <sheetName val="C-1.9.1.6"/>
      <sheetName val="C-1.9.1.7"/>
      <sheetName val="C-1.9.1.8"/>
      <sheetName val="C-1.9.1.9"/>
      <sheetName val="C-1.9.1.10"/>
      <sheetName val="C-1.9.1.11"/>
      <sheetName val="C-1.9.1.12"/>
      <sheetName val="C-1.9.1.13"/>
      <sheetName val="C-1.9.1.14"/>
      <sheetName val="C-1.9.1.15"/>
      <sheetName val="C-1.9.1.16"/>
      <sheetName val="C-1.9.1.17"/>
      <sheetName val="C-1.9.1.18"/>
      <sheetName val="C-1.9.1.19"/>
      <sheetName val="C-1.9.1.20"/>
      <sheetName val="C-1.9.1.21"/>
      <sheetName val="C-1.9.1.22"/>
      <sheetName val="C-1.9.1.23"/>
      <sheetName val="C-1.9.1.24"/>
      <sheetName val="C-1.9.1.25"/>
      <sheetName val="C-1.9.1.26"/>
      <sheetName val="C-1.9.1.27"/>
      <sheetName val="C-1.9.2.1"/>
      <sheetName val="C-1.9.2.2"/>
      <sheetName val="C-1.9.2.3"/>
      <sheetName val="C-1.9.2.4"/>
      <sheetName val="C-1.9.2.5"/>
      <sheetName val="C-1.9.2.6"/>
      <sheetName val="C-1.9.2.7"/>
      <sheetName val="C-1.9.2.8"/>
      <sheetName val="C-1.9.2.9"/>
      <sheetName val="C-1.9.2.10"/>
      <sheetName val="C-1.9.2.11"/>
      <sheetName val="C-1.9.2.12"/>
      <sheetName val="C-1.9.2.13"/>
      <sheetName val="C-1.9.2.14"/>
      <sheetName val="C-1.9.2.15"/>
      <sheetName val="C-1.10.2.1"/>
      <sheetName val="C-1.10.2.2"/>
      <sheetName val="C-1.10.2.3"/>
      <sheetName val="C-1.10.2.4"/>
      <sheetName val="C-1.10.2.5"/>
      <sheetName val="C-1.10.2.6"/>
      <sheetName val="C-1.10.2.7"/>
      <sheetName val="C-1.10.2.8"/>
      <sheetName val="C-2.1.1"/>
      <sheetName val="C-2.2.1.1"/>
      <sheetName val="C-2.3.1.1"/>
      <sheetName val="C-2.3.1.2"/>
      <sheetName val="C-2.3.1.3"/>
      <sheetName val="C-2.3.1.4"/>
      <sheetName val="C-2.3.1.5"/>
      <sheetName val="C-2.3.2.1"/>
      <sheetName val="C-2.3.2.2"/>
      <sheetName val="C-2.3.3.1"/>
      <sheetName val="C-2.3.3.2"/>
      <sheetName val="C-2.4.1"/>
      <sheetName val="C-2.4.2"/>
      <sheetName val="C-2.4.3"/>
      <sheetName val="C-2.4.4"/>
      <sheetName val="C-2.5.1"/>
      <sheetName val="C-2.5.2"/>
      <sheetName val="C-2.5.3"/>
      <sheetName val="C-3.1.1"/>
      <sheetName val="C-3.2.1.1"/>
      <sheetName val="C-3.3.1.1"/>
      <sheetName val="C-3.3.1.2"/>
      <sheetName val="C-3.3.1.3"/>
      <sheetName val="C-3.3.1.4"/>
      <sheetName val="C-3.3.1.5"/>
      <sheetName val="C-3.3.1.6"/>
      <sheetName val="C-3.3.2.1"/>
      <sheetName val="C-3.3.2.2"/>
      <sheetName val="C-3.3.3.1"/>
      <sheetName val="C-3.3.3.2"/>
      <sheetName val="C-3.4.1"/>
      <sheetName val="C-3.4.2"/>
      <sheetName val="C-3.4.3"/>
      <sheetName val="C-3.4.4"/>
      <sheetName val="C-3.5.1"/>
      <sheetName val="C-3.5.2"/>
      <sheetName val="C-3.5.3"/>
      <sheetName val="C-3.6.1.1"/>
      <sheetName val="C-3.6.1.2"/>
      <sheetName val="C-3.6.1.3"/>
      <sheetName val="C-3.6.1.4"/>
      <sheetName val="C-3.6.1.5"/>
      <sheetName val="C-3.6.1.6"/>
      <sheetName val="C-3.6.1.7"/>
      <sheetName val="C-3.6.1.8"/>
      <sheetName val="Formulario_Oferta_Economica"/>
      <sheetName val="ACTA_Nro_03_ABRIL_2019"/>
      <sheetName val="ACTA_DE_MODIFICACIÓN"/>
      <sheetName val="PREACTA_Nro_03_ABRIL_2019"/>
      <sheetName val="PLAN_DE_INVERSIÓN"/>
      <sheetName val="PLAN_DE_INVERSIÓN_(3)"/>
      <sheetName val="PLAN_DE_INVERSIÓN_(2)"/>
      <sheetName val="DATOS_ENCABEZADO"/>
      <sheetName val="LISTA_DE_ITEMS"/>
      <sheetName val="A-1_1"/>
      <sheetName val="5_1"/>
      <sheetName val="A-2_1"/>
      <sheetName val="A-2_2"/>
      <sheetName val="A-2_3"/>
      <sheetName val="A-2_4"/>
      <sheetName val="A-2_5"/>
      <sheetName val="A-2_6"/>
      <sheetName val="A-3_1"/>
      <sheetName val="A-3_2"/>
      <sheetName val="A-3_3"/>
      <sheetName val="A-3_4"/>
      <sheetName val="A-4_1"/>
      <sheetName val="A-4_2"/>
      <sheetName val="A-4_3"/>
      <sheetName val="A-4_4"/>
      <sheetName val="A-5_1_1"/>
      <sheetName val="A-5_1_2"/>
      <sheetName val="A-5_1_4"/>
      <sheetName val="A-5_1_5"/>
      <sheetName val="A-5_1_6"/>
      <sheetName val="A-5_1_7"/>
      <sheetName val="A-5_1_8"/>
      <sheetName val="A-5_1_9"/>
      <sheetName val="A-5_1_10"/>
      <sheetName val="A-5_1_11"/>
      <sheetName val="A-5_2_1"/>
      <sheetName val="A-5_2_2"/>
      <sheetName val="A-5_2_3"/>
      <sheetName val="A-5_2_4"/>
      <sheetName val="A-5_2_5"/>
      <sheetName val="A-5_2_6"/>
      <sheetName val="A-5_2_7"/>
      <sheetName val="A-5_2_8"/>
      <sheetName val="A-5_2_9"/>
      <sheetName val="A-5_2_10"/>
      <sheetName val="A-5_2_11"/>
      <sheetName val="A-5_2_12"/>
      <sheetName val="A-5_2_13"/>
      <sheetName val="A-5_2_14"/>
      <sheetName val="A-5_2_15"/>
      <sheetName val="A-5_2_16"/>
      <sheetName val="A-5_2_17"/>
      <sheetName val="A-5_2_18"/>
      <sheetName val="A-5_2_19"/>
      <sheetName val="A-6_1"/>
      <sheetName val="A-6_2"/>
      <sheetName val="A-6_3"/>
      <sheetName val="A-6_4"/>
      <sheetName val="A-6_5"/>
      <sheetName val="A-6_6"/>
      <sheetName val="A-6_7"/>
      <sheetName val="A-6_8"/>
      <sheetName val="A-6_9"/>
      <sheetName val="A-6_10"/>
      <sheetName val="A-6_11"/>
      <sheetName val="A-6_12"/>
      <sheetName val="A-7_1"/>
      <sheetName val="A-7_2"/>
      <sheetName val="A-7_3"/>
      <sheetName val="A-7_4"/>
      <sheetName val="B-1_1"/>
      <sheetName val="B-2_1"/>
      <sheetName val="B-2_2"/>
      <sheetName val="B-2_3"/>
      <sheetName val="B-2_4"/>
      <sheetName val="B-2_5"/>
      <sheetName val="B-2_6"/>
      <sheetName val="B-2_7"/>
      <sheetName val="B-2_8"/>
      <sheetName val="B-2_9"/>
      <sheetName val="B-2_10"/>
      <sheetName val="B-3_1"/>
      <sheetName val="B-3_2"/>
      <sheetName val="B-3_3"/>
      <sheetName val="B-4_1"/>
      <sheetName val="B-4_2"/>
      <sheetName val="B-4_3"/>
      <sheetName val="B-4_4"/>
      <sheetName val="B-5_1_1"/>
      <sheetName val="B-5_1_2"/>
      <sheetName val="B-5_1_3"/>
      <sheetName val="B-5_1_4"/>
      <sheetName val="B-5_1_5"/>
      <sheetName val="B-5_1_6"/>
      <sheetName val="B-5_1_7"/>
      <sheetName val="B-5_1_8"/>
      <sheetName val="B-5_1_9"/>
      <sheetName val="B-5_1_10"/>
      <sheetName val="B-5_1_11"/>
      <sheetName val="B-5_2_1"/>
      <sheetName val="B-5_2_2"/>
      <sheetName val="B-5_2_3"/>
      <sheetName val="B-5_2_4"/>
      <sheetName val="B-5_2_5"/>
      <sheetName val="B-5_2_6"/>
      <sheetName val="B-5_2_7"/>
      <sheetName val="B-5_2_8"/>
      <sheetName val="B-5_2_9"/>
      <sheetName val="B-5_3_1"/>
      <sheetName val="B-5_3_2"/>
      <sheetName val="B-5_3_3"/>
      <sheetName val="B-5_3_4"/>
      <sheetName val="B-5_3_5"/>
      <sheetName val="B-5_3_6"/>
      <sheetName val="B-5_3_7"/>
      <sheetName val="B-5_3_8"/>
      <sheetName val="B-6_1"/>
      <sheetName val="B-6_2"/>
      <sheetName val="B-6_3"/>
      <sheetName val="B-6_4"/>
      <sheetName val="B-6_5"/>
      <sheetName val="B-6_6"/>
      <sheetName val="B-6_7"/>
      <sheetName val="B-6_8"/>
      <sheetName val="B-6_9"/>
      <sheetName val="B-6_10"/>
      <sheetName val="B-6_11"/>
      <sheetName val="B-6_12"/>
      <sheetName val="B-7_1"/>
      <sheetName val="B-7_2"/>
      <sheetName val="B-7_4"/>
      <sheetName val="C-1_1_1"/>
      <sheetName val="C-1_1_2"/>
      <sheetName val="C-1_2_1"/>
      <sheetName val="C-1_2_2"/>
      <sheetName val="C-1_2_3"/>
      <sheetName val="C-1_2_4"/>
      <sheetName val="C-1_2_5"/>
      <sheetName val="C-1_2_6"/>
      <sheetName val="C-1_2_7"/>
      <sheetName val="C-1_2_8"/>
      <sheetName val="C-1_2_9"/>
      <sheetName val="C-1_2_10"/>
      <sheetName val="C-1_2_11"/>
      <sheetName val="C-1_2_12"/>
      <sheetName val="C-1_2_13"/>
      <sheetName val="C-1_3_2_1"/>
      <sheetName val="C-1_4_1"/>
      <sheetName val="C-1_4_2"/>
      <sheetName val="C-1_4_3"/>
      <sheetName val="C-1_4_4"/>
      <sheetName val="C-1_6_1_1"/>
      <sheetName val="C-1_6_2_1"/>
      <sheetName val="C-1_6_2_2"/>
      <sheetName val="C-1_6_2_3"/>
      <sheetName val="C-1_6_2_4"/>
      <sheetName val="C-1_6_2_5"/>
      <sheetName val="C-1_6_2_6"/>
      <sheetName val="C-1_6_3_1"/>
      <sheetName val="C-1_6_3_2"/>
      <sheetName val="C-1_6_3_3"/>
      <sheetName val="C-1_6_3_4"/>
      <sheetName val="C-1_6_3_5"/>
      <sheetName val="C-1_6_3_6"/>
      <sheetName val="C-1_6_3_7"/>
      <sheetName val="C-1_6_3_8"/>
      <sheetName val="C-1_6_3_9"/>
      <sheetName val="C-1_7_1"/>
      <sheetName val="C-1_7_2"/>
      <sheetName val="C-1_7_3"/>
      <sheetName val="C-1_7_4"/>
      <sheetName val="C-1_7_5"/>
      <sheetName val="C-1_7_6"/>
      <sheetName val="C-1_8_1"/>
      <sheetName val="C-1_8_2"/>
      <sheetName val="C-1_8_3"/>
      <sheetName val="C-1_8_4"/>
      <sheetName val="C-1_9_1_1"/>
      <sheetName val="C-1_9_1_2"/>
      <sheetName val="C-1_9_1_3"/>
      <sheetName val="C-1_9_1_4"/>
      <sheetName val="C-1_9_1_5"/>
      <sheetName val="C-1_9_1_6"/>
      <sheetName val="C-1_9_1_7"/>
      <sheetName val="C-1_9_1_8"/>
      <sheetName val="C-1_9_1_9"/>
      <sheetName val="C-1_9_1_10"/>
      <sheetName val="C-1_9_1_11"/>
      <sheetName val="C-1_9_1_12"/>
      <sheetName val="C-1_9_1_13"/>
      <sheetName val="C-1_9_1_14"/>
      <sheetName val="C-1_9_1_15"/>
      <sheetName val="C-1_9_1_16"/>
      <sheetName val="C-1_9_1_17"/>
      <sheetName val="C-1_9_1_18"/>
      <sheetName val="C-1_9_1_19"/>
      <sheetName val="C-1_9_1_20"/>
      <sheetName val="C-1_9_1_21"/>
      <sheetName val="C-1_9_1_22"/>
      <sheetName val="C-1_9_1_23"/>
      <sheetName val="C-1_9_1_24"/>
      <sheetName val="C-1_9_1_25"/>
      <sheetName val="C-1_9_1_26"/>
      <sheetName val="C-1_9_1_27"/>
      <sheetName val="C-1_9_2_1"/>
      <sheetName val="C-1_9_2_2"/>
      <sheetName val="C-1_9_2_3"/>
      <sheetName val="C-1_9_2_4"/>
      <sheetName val="C-1_9_2_5"/>
      <sheetName val="C-1_9_2_6"/>
      <sheetName val="C-1_9_2_7"/>
      <sheetName val="C-1_9_2_8"/>
      <sheetName val="C-1_9_2_9"/>
      <sheetName val="C-1_9_2_10"/>
      <sheetName val="C-1_9_2_11"/>
      <sheetName val="C-1_9_2_12"/>
      <sheetName val="C-1_9_2_13"/>
      <sheetName val="C-1_9_2_14"/>
      <sheetName val="C-1_9_2_15"/>
      <sheetName val="C-1_10_2_1"/>
      <sheetName val="C-1_10_2_2"/>
      <sheetName val="C-1_10_2_3"/>
      <sheetName val="C-1_10_2_4"/>
      <sheetName val="C-1_10_2_5"/>
      <sheetName val="C-1_10_2_6"/>
      <sheetName val="C-1_10_2_7"/>
      <sheetName val="C-1_10_2_8"/>
      <sheetName val="C-2_1_1"/>
      <sheetName val="C-2_2_1_1"/>
      <sheetName val="C-2_3_1_1"/>
      <sheetName val="C-2_3_1_2"/>
      <sheetName val="C-2_3_1_3"/>
      <sheetName val="C-2_3_1_4"/>
      <sheetName val="C-2_3_1_5"/>
      <sheetName val="C-2_3_2_1"/>
      <sheetName val="C-2_3_2_2"/>
      <sheetName val="C-2_3_3_1"/>
      <sheetName val="C-2_3_3_2"/>
      <sheetName val="C-2_4_1"/>
      <sheetName val="C-2_4_2"/>
      <sheetName val="C-2_4_3"/>
      <sheetName val="C-2_4_4"/>
      <sheetName val="C-2_5_1"/>
      <sheetName val="C-2_5_2"/>
      <sheetName val="C-2_5_3"/>
      <sheetName val="C-3_1_1"/>
      <sheetName val="C-3_2_1_1"/>
      <sheetName val="C-3_3_1_1"/>
      <sheetName val="C-3_3_1_2"/>
      <sheetName val="C-3_3_1_3"/>
      <sheetName val="C-3_3_1_4"/>
      <sheetName val="C-3_3_1_5"/>
      <sheetName val="C-3_3_1_6"/>
      <sheetName val="C-3_3_2_1"/>
      <sheetName val="C-3_3_2_2"/>
      <sheetName val="C-3_3_3_1"/>
      <sheetName val="C-3_3_3_2"/>
      <sheetName val="C-3_4_1"/>
      <sheetName val="C-3_4_2"/>
      <sheetName val="C-3_4_3"/>
      <sheetName val="C-3_4_4"/>
      <sheetName val="C-3_5_1"/>
      <sheetName val="C-3_5_2"/>
      <sheetName val="C-3_5_3"/>
      <sheetName val="C-3_6_1_1"/>
      <sheetName val="C-3_6_1_2"/>
      <sheetName val="C-3_6_1_3"/>
      <sheetName val="C-3_6_1_4"/>
      <sheetName val="C-3_6_1_5"/>
      <sheetName val="C-3_6_1_6"/>
      <sheetName val="C-3_6_1_7"/>
      <sheetName val="C-3_6_1_8"/>
      <sheetName val="FACTOR_PREST_"/>
      <sheetName val="DESGLOSE_DE_PERSONAL"/>
      <sheetName val="ResumenK77+126_hasta_K104+435"/>
      <sheetName val="K77+126_hasta_K104+435"/>
      <sheetName val="k77+126_A_K78"/>
      <sheetName val="K83_-_K84"/>
      <sheetName val="K84_-_K85"/>
      <sheetName val="RESUMEN_CANTIDADES_POR_KM"/>
      <sheetName val="200_2"/>
      <sheetName val="201_7"/>
      <sheetName val="201_8"/>
      <sheetName val="201_9"/>
      <sheetName val="201_10"/>
      <sheetName val="201_15"/>
      <sheetName val="201_16"/>
      <sheetName val="210_1_1"/>
      <sheetName val="211_1"/>
      <sheetName val="220_1"/>
      <sheetName val="234_1"/>
      <sheetName val="310_1"/>
      <sheetName val="311_1"/>
      <sheetName val="320_1"/>
      <sheetName val="330_1"/>
      <sheetName val="420_1"/>
      <sheetName val="450_2P"/>
      <sheetName val="500_1"/>
      <sheetName val="511_1P"/>
      <sheetName val="511_2P"/>
      <sheetName val="672_1"/>
      <sheetName val="672_2P"/>
      <sheetName val="672_3P"/>
      <sheetName val="672_4P"/>
      <sheetName val="672_5P"/>
      <sheetName val="672_6P"/>
      <sheetName val="672_7P"/>
      <sheetName val="600_1"/>
      <sheetName val="600_2"/>
      <sheetName val="610_1"/>
      <sheetName val="610_1_1"/>
      <sheetName val="610_1_2P"/>
      <sheetName val="610_1_3P"/>
      <sheetName val="621_1"/>
      <sheetName val="621_2"/>
      <sheetName val="621_3"/>
      <sheetName val="621_4"/>
      <sheetName val="630_1"/>
      <sheetName val="630_2"/>
      <sheetName val="630_4"/>
      <sheetName val="630_6"/>
      <sheetName val="640_1"/>
      <sheetName val="640_2"/>
      <sheetName val="642_1"/>
      <sheetName val="642_2"/>
      <sheetName val="642_4"/>
      <sheetName val="642_5"/>
      <sheetName val="642_6"/>
      <sheetName val="642_7"/>
      <sheetName val="642_8"/>
      <sheetName val="642_3"/>
      <sheetName val="642_9"/>
      <sheetName val="642_10"/>
      <sheetName val="650_1"/>
      <sheetName val="650_2"/>
      <sheetName val="650_4"/>
      <sheetName val="650_3"/>
      <sheetName val="674_1"/>
      <sheetName val="674_1P"/>
      <sheetName val="674_2P"/>
      <sheetName val="674_3P"/>
      <sheetName val="674_4P"/>
      <sheetName val="661_1"/>
      <sheetName val="670_2"/>
      <sheetName val="671_1"/>
      <sheetName val="673_1"/>
      <sheetName val="673_2"/>
      <sheetName val="630_7"/>
      <sheetName val="671_2"/>
      <sheetName val="681_1"/>
      <sheetName val="673_3"/>
      <sheetName val="673_4"/>
      <sheetName val="673_5"/>
      <sheetName val="673_6"/>
      <sheetName val="671_3"/>
      <sheetName val="700_1"/>
      <sheetName val="700_3"/>
      <sheetName val="710_1"/>
      <sheetName val="700_1_1"/>
      <sheetName val="720_1"/>
      <sheetName val="730_1"/>
      <sheetName val="731_1"/>
      <sheetName val="800_2"/>
      <sheetName val="810_2"/>
      <sheetName val="810_3P"/>
      <sheetName val="900_2"/>
      <sheetName val="900_3"/>
      <sheetName val="SEG__PROGRAMA__HITO_3"/>
      <sheetName val="MOV_TIERRAS"/>
      <sheetName val="BASE_"/>
      <sheetName val="SITIOS_CRITICOS_(2)"/>
      <sheetName val="PUENTE_K77+430_(2)"/>
      <sheetName val="PUENTE_K77+830_(2)"/>
      <sheetName val="PUENTE_K79+090_(2)"/>
      <sheetName val="puente_k87+028_(2)"/>
      <sheetName val="PUENTE_87+414_(2)"/>
      <sheetName val="PUENTE_87+765_(2)"/>
      <sheetName val="PUENTE_K88+535_(2)"/>
      <sheetName val="PUENTE_88+885_(2)"/>
      <sheetName val="PUENTE_K91+355_(2)"/>
      <sheetName val="PUENTE_K92+827_(2)"/>
      <sheetName val="PUENTE_K93+483_(2)"/>
      <sheetName val="PUENTE_K94+143_(2)"/>
      <sheetName val="PUENTE_K94+907_(2)"/>
      <sheetName val="PUENTE_K96+925_(2)"/>
      <sheetName val="PUENTE_K99+293_(2)"/>
      <sheetName val="PUENTE_K102+359_(2)"/>
      <sheetName val="PUENTE_K105+580_(2)"/>
      <sheetName val="Muros_cimentados_superficia_(2"/>
      <sheetName val="Muros_cimentados_en_pilotes_(2"/>
      <sheetName val="Pantallas_de_pìlotes_(2)"/>
      <sheetName val="Costos_PAGA"/>
      <sheetName val="PREDIOS_PR80-PR94"/>
      <sheetName val="PREDIOS_PR94-PR117"/>
      <sheetName val="77+340_AL_78+000"/>
      <sheetName val="78+000_AL_79+000"/>
      <sheetName val="79+000_AL_80+000"/>
      <sheetName val="80+000_AL_81+000"/>
      <sheetName val="81+000_AL_82+000"/>
      <sheetName val="82+000_AL_83+000"/>
      <sheetName val="83+000_AL_84+000"/>
      <sheetName val="84+000_AL_85+000"/>
      <sheetName val="85+000_AL_86+000"/>
      <sheetName val="86+000_AL_87+000"/>
      <sheetName val="87+000_AL_88+000"/>
      <sheetName val="88+000_AL_89+000"/>
      <sheetName val="89+000_AL_90+000"/>
      <sheetName val="90+000_AL_91+000"/>
      <sheetName val="91+000_AL_92+000_"/>
      <sheetName val="92+000_AL_93+000"/>
      <sheetName val="93+000_AL_93+027_11"/>
      <sheetName val="93+027_11_AL_94+000"/>
      <sheetName val="94+000_AL_95+000"/>
      <sheetName val="95+000_AL_96+000"/>
      <sheetName val="96+000_AL_97+000"/>
      <sheetName val="97+000_AL_98+000"/>
      <sheetName val="98+000_AL_99+000"/>
      <sheetName val="99+000_AL_100+000"/>
      <sheetName val="100+000_AL_101+000"/>
      <sheetName val="101+000_AL_102+000"/>
      <sheetName val="102+000_AL_103+000"/>
      <sheetName val="103+000_AL_104+000"/>
      <sheetName val="104+000_AL_105+000"/>
      <sheetName val="a__aaInformación_GRUPO"/>
      <sheetName val="aCCIDENTES_DE_1995_-_1996"/>
      <sheetName val="INDICE_ALFABETICO"/>
      <sheetName val="200_1"/>
      <sheetName val="201_1"/>
      <sheetName val="201_1P"/>
      <sheetName val="211_11P"/>
      <sheetName val="201_2"/>
      <sheetName val="201_3"/>
      <sheetName val="201_3P"/>
      <sheetName val="201_4"/>
      <sheetName val="201_7P1"/>
      <sheetName val="201_7P2"/>
      <sheetName val="201_8P"/>
      <sheetName val="201_11"/>
      <sheetName val="201_11P"/>
      <sheetName val="201_12"/>
      <sheetName val="201_13"/>
      <sheetName val="201_14"/>
      <sheetName val="201_14P1"/>
      <sheetName val="201_17"/>
      <sheetName val="201_21"/>
      <sheetName val="210_1_2"/>
      <sheetName val="210_2_1"/>
      <sheetName val="210_2_1P"/>
      <sheetName val="210_2_2"/>
      <sheetName val="210_2_3"/>
      <sheetName val="210_2_4"/>
      <sheetName val="220_1P"/>
      <sheetName val="221_1"/>
      <sheetName val="221_2"/>
      <sheetName val="230_1"/>
      <sheetName val="230_2"/>
      <sheetName val="232_1"/>
      <sheetName val="320_2"/>
      <sheetName val="330_2"/>
      <sheetName val="340_1"/>
      <sheetName val="340_2"/>
      <sheetName val="340_3"/>
      <sheetName val="341_1"/>
      <sheetName val="341_2"/>
      <sheetName val="410_1"/>
      <sheetName val="410_2"/>
      <sheetName val="411_1"/>
      <sheetName val="411_2"/>
      <sheetName val="411_3"/>
      <sheetName val="414_1"/>
      <sheetName val="414_2"/>
      <sheetName val="414_3"/>
      <sheetName val="414_4"/>
      <sheetName val="414_5"/>
      <sheetName val="415_1"/>
      <sheetName val="420_2"/>
      <sheetName val="421_1"/>
      <sheetName val="421_2"/>
      <sheetName val="421_3"/>
      <sheetName val="421_4"/>
      <sheetName val="430_1"/>
      <sheetName val="430_2"/>
      <sheetName val="431_1"/>
      <sheetName val="431_2"/>
      <sheetName val="432_1"/>
      <sheetName val="432_2"/>
      <sheetName val="433_1"/>
      <sheetName val="433_2"/>
      <sheetName val="433_3"/>
      <sheetName val="433_4"/>
      <sheetName val="433_5"/>
      <sheetName val="433_6"/>
      <sheetName val="433_7"/>
      <sheetName val="433_8"/>
      <sheetName val="440_1"/>
      <sheetName val="440_1P"/>
      <sheetName val="440_2"/>
      <sheetName val="440_2P"/>
      <sheetName val="440_3"/>
      <sheetName val="440_3P"/>
      <sheetName val="440_4"/>
      <sheetName val="440_4P"/>
      <sheetName val="441_1"/>
      <sheetName val="441_1P"/>
      <sheetName val="441_2"/>
      <sheetName val="441_2P"/>
      <sheetName val="441_3"/>
      <sheetName val="441_3P"/>
      <sheetName val="441_4P"/>
      <sheetName val="450_1"/>
      <sheetName val="450_1P"/>
      <sheetName val="450_2"/>
      <sheetName val="450_3"/>
      <sheetName val="450_3P"/>
      <sheetName val="450_9"/>
      <sheetName val="450_9P"/>
      <sheetName val="451_1"/>
      <sheetName val="451_1P"/>
      <sheetName val="451_2"/>
      <sheetName val="451_2P"/>
      <sheetName val="451_3"/>
      <sheetName val="451_3P"/>
      <sheetName val="451_4P"/>
      <sheetName val="452_1"/>
      <sheetName val="452_1P"/>
      <sheetName val="452_2"/>
      <sheetName val="452_2P"/>
      <sheetName val="452_3"/>
      <sheetName val="452_3P"/>
      <sheetName val="452_4"/>
      <sheetName val="452_4P"/>
      <sheetName val="453_1"/>
      <sheetName val="460_1(5_CM)"/>
      <sheetName val="460_1_(10_CM)"/>
      <sheetName val="460_1P"/>
      <sheetName val="461_1"/>
      <sheetName val="461_2P"/>
      <sheetName val="462_1_1"/>
      <sheetName val="462_1_1P"/>
      <sheetName val="462_1_2"/>
      <sheetName val="462_1_2P"/>
      <sheetName val="462_1_3P"/>
      <sheetName val="462_1_3"/>
      <sheetName val="462_1_4P"/>
      <sheetName val="462_1_4"/>
      <sheetName val="462_2P"/>
      <sheetName val="464_1"/>
      <sheetName val="464_2"/>
      <sheetName val="464_3"/>
      <sheetName val="465_1"/>
      <sheetName val="466_1"/>
      <sheetName val="501_1"/>
      <sheetName val="510_1"/>
      <sheetName val="600_3"/>
      <sheetName val="600_4"/>
      <sheetName val="600_4P"/>
      <sheetName val="600_5"/>
      <sheetName val="600_5P"/>
      <sheetName val="610_1P"/>
      <sheetName val="610_2"/>
      <sheetName val="620_1"/>
      <sheetName val="620_2"/>
      <sheetName val="620_3"/>
      <sheetName val="621_1P7"/>
      <sheetName val="621_5P2"/>
      <sheetName val="622_1"/>
      <sheetName val="622_2"/>
      <sheetName val="622_3"/>
      <sheetName val="622_4"/>
      <sheetName val="622_5"/>
      <sheetName val="630_1_2P"/>
      <sheetName val="630_1P"/>
      <sheetName val="630_2P"/>
      <sheetName val="630_3"/>
      <sheetName val="630_3P"/>
      <sheetName val="630_4_"/>
      <sheetName val="630_5"/>
      <sheetName val="632_1"/>
      <sheetName val="632_P2"/>
      <sheetName val="640_1_1"/>
      <sheetName val="640_1_2"/>
      <sheetName val="640_1_3"/>
      <sheetName val="640_2P"/>
      <sheetName val="641_1"/>
      <sheetName val="642P1_JUNTAS"/>
      <sheetName val="642P2_JUNTAS"/>
      <sheetName val="642P3_JUNTAS"/>
      <sheetName val="650_3P"/>
      <sheetName val="660_1"/>
      <sheetName val="660_2"/>
      <sheetName val="660_3"/>
      <sheetName val="661_1_1_TIPO_I"/>
      <sheetName val="661_1_2_TIPO_II"/>
      <sheetName val="661_2_1_TIPO_I"/>
      <sheetName val="662_1"/>
      <sheetName val="662_2"/>
      <sheetName val="670_1"/>
      <sheetName val="670_1P"/>
      <sheetName val="671_1P"/>
      <sheetName val="673_1P"/>
      <sheetName val="673_2_1_NT2500"/>
      <sheetName val="673_2_2_NT2100"/>
      <sheetName val="673_2_3"/>
      <sheetName val="673_2_4"/>
      <sheetName val="680_1"/>
      <sheetName val="680_2"/>
      <sheetName val="680_3"/>
      <sheetName val="682_1"/>
      <sheetName val="690_1"/>
      <sheetName val="700P_BANDAS_SONORAS_"/>
      <sheetName val="701_1"/>
      <sheetName val="700_2"/>
      <sheetName val="700_4"/>
      <sheetName val="710_1_1"/>
      <sheetName val="710_1_2"/>
      <sheetName val="710_1_3"/>
      <sheetName val="710_1_4"/>
      <sheetName val="710_2"/>
      <sheetName val="730_2"/>
      <sheetName val="730_3"/>
      <sheetName val="740_1"/>
      <sheetName val="800_1"/>
      <sheetName val="800_3P"/>
      <sheetName val="800_4P"/>
      <sheetName val="810_1"/>
      <sheetName val="810_2P"/>
      <sheetName val="810_3"/>
      <sheetName val="811_1"/>
      <sheetName val="812_1"/>
      <sheetName val="900_1"/>
      <sheetName val="PILOTES_6&quot;"/>
      <sheetName val="701_2P"/>
      <sheetName val="201_2_reforzado"/>
      <sheetName val="210_2_OTRA"/>
      <sheetName val="650_5P"/>
      <sheetName val="LOCALIZACION_ESTRUCTURAS"/>
      <sheetName val="LOCALIZACION_CARRETERAS"/>
      <sheetName val="200P_ROCERIA"/>
      <sheetName val="201_2_ciclopeo"/>
      <sheetName val="210_1"/>
      <sheetName val="210_2"/>
      <sheetName val="210_3"/>
      <sheetName val="341_1P"/>
      <sheetName val="440_2PREP_VIA_"/>
      <sheetName val="440_1PREP_VIA"/>
      <sheetName val="440_3PREP_VIA__"/>
      <sheetName val="441_1P_COMPRADA"/>
      <sheetName val="441_2P_COMPRADA"/>
      <sheetName val="441_3P_COMPRADA"/>
      <sheetName val="441_4"/>
      <sheetName val="450_1P_"/>
      <sheetName val="450_3P_"/>
      <sheetName val="450_5"/>
      <sheetName val="452_1P_"/>
      <sheetName val="452_2P_"/>
      <sheetName val="461_2"/>
      <sheetName val="462_1P"/>
      <sheetName val="462_3P"/>
      <sheetName val="462_4P"/>
      <sheetName val="462_5"/>
      <sheetName val="600_4_P"/>
      <sheetName val="600_5_P"/>
      <sheetName val="621_5"/>
      <sheetName val="621_5P"/>
      <sheetName val="621_6"/>
      <sheetName val="630_P"/>
      <sheetName val="631P_BOLSACRETO"/>
      <sheetName val="640_3"/>
      <sheetName val="641P_ANCLAJES"/>
      <sheetName val="650_3_OTRO"/>
      <sheetName val="660_1P"/>
      <sheetName val="661_TIPO_1"/>
      <sheetName val="661_TIPO_2"/>
      <sheetName val="661_OTRO"/>
      <sheetName val="675_1"/>
      <sheetName val="675_2"/>
      <sheetName val="675_3"/>
      <sheetName val="680_1P"/>
      <sheetName val="710_3"/>
      <sheetName val="710_4"/>
      <sheetName val="710_5"/>
      <sheetName val="800_3"/>
      <sheetName val="800_4"/>
      <sheetName val="810_1P"/>
      <sheetName val="LINEA_DE_DEMARCACIÓN_BASE_AGUA"/>
      <sheetName val="TACHA_REFLECTIVA"/>
      <sheetName val="SEÑAL_VERTICAL_DE_75"/>
      <sheetName val="DEFENSA_METALICA"/>
      <sheetName val="Hoja1_(2)"/>
      <sheetName val="Hoja2_(2)"/>
      <sheetName val="Hoja3_(2)"/>
      <sheetName val="a__aaInformación"/>
      <sheetName val="A_MInformes_M"/>
      <sheetName val="G12-T1_(F4)"/>
      <sheetName val="G12-T2a_(F4)"/>
      <sheetName val="G12-T2b_(F4)"/>
      <sheetName val="G12-T3a_(F4)"/>
      <sheetName val="G12-T3b_(F4)"/>
      <sheetName val="G13-T1a_(F4)"/>
      <sheetName val="G13-T1b_(F4)"/>
      <sheetName val="G14-T1_(F4)"/>
      <sheetName val="G14-T2_(F4)"/>
      <sheetName val="G14-T3_(F4)"/>
      <sheetName val="G14-T4_(F4)"/>
      <sheetName val="EvaluaciónFórmulas_(2)"/>
      <sheetName val="EvaluaciónG_(2)"/>
      <sheetName val="EvaluaciónFórmulas_(3)"/>
      <sheetName val="EvaluaciónG_(3)"/>
      <sheetName val="Evaluación_(2)"/>
      <sheetName val="Evaluación_(3)"/>
      <sheetName val="CANT_OBRA"/>
      <sheetName val="CUADRO_RESUM"/>
      <sheetName val="CUADRO_RESUM_FALTANTE"/>
      <sheetName val="CANT_OBRA_Y_PRESUPUESTO_6205"/>
      <sheetName val="BARBOSA_CISNEROS_formato_inv"/>
      <sheetName val="BARBOSA_CISNEROS"/>
      <sheetName val="CANT_OBRA_Y_PRESUPUESTO_6206"/>
      <sheetName val="CRUCE_CISNEROS_formato_inv"/>
      <sheetName val="CRUCE_CISNEROS_"/>
      <sheetName val="201_12P"/>
      <sheetName val="201_14_(2)"/>
      <sheetName val="211_1P"/>
      <sheetName val="231_1"/>
      <sheetName val="232_1p"/>
      <sheetName val="342_1"/>
      <sheetName val="440_1COMPRADA"/>
      <sheetName val="440_2COMPRADA"/>
      <sheetName val="440_3COMPRADA"/>
      <sheetName val="441_1COMPRADA"/>
      <sheetName val="441_2COMPRADA"/>
      <sheetName val="441_3COMPRADA"/>
      <sheetName val="450_1P_COMPRADA"/>
      <sheetName val="450_2comprada"/>
      <sheetName val="450_3_COMPRADA"/>
      <sheetName val="450_4"/>
      <sheetName val="450_6"/>
      <sheetName val="450_7"/>
      <sheetName val="450_8"/>
      <sheetName val="451_1_(2)"/>
      <sheetName val="451_1_COMPRADA"/>
      <sheetName val="451_2_COMPRADA"/>
      <sheetName val="451_3_COMPRADA_"/>
      <sheetName val="451_4"/>
      <sheetName val="452_1COMPRADA"/>
      <sheetName val="452_2COMPRADA_"/>
      <sheetName val="452_3COMPRADA"/>
      <sheetName val="452_4COMPRADA"/>
      <sheetName val="462_1"/>
      <sheetName val="462_2"/>
      <sheetName val="680_2_"/>
      <sheetName val="682_"/>
      <sheetName val="700_1_"/>
      <sheetName val="700_2_"/>
      <sheetName val="710_1_"/>
      <sheetName val="710_2_"/>
      <sheetName val="710_3_"/>
      <sheetName val="710_4_"/>
      <sheetName val="621_1P5"/>
      <sheetName val="621_7P"/>
      <sheetName val="623_1"/>
      <sheetName val="623_2"/>
      <sheetName val="630_6p"/>
      <sheetName val="631_1"/>
      <sheetName val="632_1P"/>
      <sheetName val="641_2"/>
      <sheetName val="642_2_JUNTA_JEENE"/>
      <sheetName val="650_3_"/>
      <sheetName val="650_4_"/>
      <sheetName val="660_2_"/>
      <sheetName val="660_3_"/>
      <sheetName val="661_TIPO2_"/>
      <sheetName val="661_OTRO_"/>
      <sheetName val="662_1_"/>
      <sheetName val="670_2_"/>
      <sheetName val="671_2_"/>
      <sheetName val="673_1_"/>
      <sheetName val="673_2_"/>
      <sheetName val="673_2p"/>
      <sheetName val="674_2"/>
      <sheetName val="680_1_"/>
      <sheetName val="731_1_"/>
      <sheetName val="741_1P1_"/>
      <sheetName val="741_1P2"/>
      <sheetName val="741_1P3"/>
      <sheetName val="801_1"/>
      <sheetName val="801_2"/>
      <sheetName val="801_3"/>
      <sheetName val="801_4"/>
      <sheetName val="801_5"/>
      <sheetName val="801_6"/>
      <sheetName val="801_7"/>
      <sheetName val="811_1_P1"/>
      <sheetName val="811_1_P2"/>
      <sheetName val="811_1P3"/>
      <sheetName val="811_1P4"/>
      <sheetName val="811_1P5"/>
      <sheetName val="811_1P6"/>
      <sheetName val="811_1P7"/>
      <sheetName val="811_1P8"/>
      <sheetName val="811_1P9"/>
      <sheetName val="811_1P10"/>
      <sheetName val="811_1P11"/>
      <sheetName val="811_1P12"/>
      <sheetName val="811_1P13"/>
      <sheetName val="811_1P14"/>
      <sheetName val="811_1P15"/>
      <sheetName val="312_1"/>
      <sheetName val="312_2"/>
      <sheetName val="451__1P"/>
      <sheetName val="460_1"/>
      <sheetName val="CLASE_C"/>
      <sheetName val="661_1_TIPO_I"/>
      <sheetName val="1,_ferrogard"/>
      <sheetName val="2,_SUM_APLIC_RECUBRIMIENTO__SI"/>
      <sheetName val="perforacion_anclajes_1"/>
      <sheetName val="perforacion_anclajes_7"/>
      <sheetName val="perforacion_anclajes_3"/>
      <sheetName val="perforacion_anclajes_5"/>
      <sheetName val="puente_de_adherencia_concretos"/>
      <sheetName val="RECUPER_LOSA_PISO_CONCREGROUT_"/>
      <sheetName val="INHIBIDOR_CORROSION_TIPO_emaco"/>
      <sheetName val="DEFENSAS_METALICAS"/>
      <sheetName val="PINTURA_DE_TRAFICO"/>
      <sheetName val="ANCLAJES_Y_PLACAS_APOYO_TENSION"/>
      <sheetName val="desviador_cables_tensionamiento"/>
      <sheetName val="TUBO_RDE"/>
      <sheetName val="manejo_de_rio"/>
      <sheetName val="excavacion_sin_clasificar"/>
      <sheetName val="material_filtrant"/>
      <sheetName val="_APU_barandas_58,78_kg-ml"/>
      <sheetName val="baranda_ptes_meta_20ene10"/>
      <sheetName val="peso_barandas_meta_"/>
      <sheetName val="MENSULAS_y_topes_sismicos"/>
      <sheetName val="PPTO__OFICIAL"/>
      <sheetName val="V-01_ENERO_9_DE_2008"/>
      <sheetName val="PROPUESTA_CISM-GTE-02-08"/>
      <sheetName val="Precio-peso-ml_barandas"/>
      <sheetName val="BARANDA_VENTANA_I-II-CASA_MAQ"/>
      <sheetName val="BARANDA_CAPTACION"/>
      <sheetName val="BARANDA_DESCARGA"/>
      <sheetName val="TAB_DE_CONT_"/>
      <sheetName val="PORTADA_No_1"/>
      <sheetName val="GENER_CUAD_No_1"/>
      <sheetName val="CUMP_%_CUAD_No_2"/>
      <sheetName val="EST_RED_C_V__CUAD_No_3"/>
      <sheetName val="BASE_DE_DATOS"/>
      <sheetName val="GRAF_No_1_EST_RED_C,VISUAL"/>
      <sheetName val="TORT_EST_VIA_C_V__GRAF__No_2"/>
      <sheetName val="EST_RED_C_T_CUAD__No_4"/>
      <sheetName val="No_5_NEC_PREV"/>
      <sheetName val="GRAF_No_1_EST_RED_C,TECNICO"/>
      <sheetName val="TORTAS_EST_RED_C_T_GRA_No_4"/>
      <sheetName val="EST__RED_Y_SIT__CRI_MAPA_No_1_"/>
      <sheetName val="No_6_NEC_CRIT"/>
      <sheetName val="No_7_NECPREV"/>
      <sheetName val="No_7A_NECCRITICAS"/>
      <sheetName val="CUAD_No_8_INF__EMER_"/>
      <sheetName val="CUAD__No_9_PTES"/>
      <sheetName val="No_10_NECPTES"/>
      <sheetName val="No_10A_NECPTES"/>
      <sheetName val="CUAD__No_11_PONTONES"/>
      <sheetName val="CUAD__Nº_12_NEC__PONTONES"/>
      <sheetName val="No_12A_NECPONTONES"/>
      <sheetName val="CUAD__No_13_TUNELES_"/>
      <sheetName val="CUAD__No_14_NEC_TÚNELES_"/>
      <sheetName val="CUAD__No_15_SEÑAL_VER_"/>
      <sheetName val="CUAD__No_16_SEÑAL_HOR"/>
      <sheetName val="CUAD__No__17_ACCID__"/>
      <sheetName val="CUAD__No_18_DEFENSA_VIAS_"/>
      <sheetName val="CUAD__No_19_SEGUIMIENTO_FUN"/>
      <sheetName val="CUAD__No_20_FICHA_CUANT_"/>
      <sheetName val="CUAD__No_21_FICHA_CUAL"/>
      <sheetName val="CUAD__No_22_FICHAS_CUANT__MICRO"/>
      <sheetName val="CUAD__No_23_FICHA_CUAL__MICRO"/>
      <sheetName val="CUAD__No_24_INTER__CONTRA"/>
      <sheetName val="COMENT_"/>
      <sheetName val="Programa_de_trabajo_e_Invers"/>
      <sheetName val="UNIT_REALES"/>
      <sheetName val="Estado_Resumen"/>
      <sheetName val="INVENT_ALC-CUNETAS_90BLB"/>
      <sheetName val="PUENTES_Y_PONTONES"/>
      <sheetName val="SEÑAL_VERTICAL90BLB"/>
      <sheetName val="SEÑAL_HORIZONTAL90BLB"/>
      <sheetName val="ESTADO_VÍA-CRIT_TECNICO"/>
      <sheetName val="DAÑOS_8002"/>
      <sheetName val="DAÑOS_4313_"/>
      <sheetName val="DAÑOS_7805"/>
      <sheetName val="DAÑOS_80MG01"/>
      <sheetName val="INVENT_ALC-CUNETAS_8002"/>
      <sheetName val="INV_ALC-CUNET_4313_-_7805"/>
      <sheetName val="INVENT_ALC-CUNET_80MG01"/>
      <sheetName val="SEÑAL_VERTICAL_8002"/>
      <sheetName val="SEÑAL_VERTICAL_4313"/>
      <sheetName val="SEÑAL_VERTICAL_80MG01"/>
      <sheetName val="SEÑAL_HORIZONTAL_8002"/>
      <sheetName val="SEÑAL_HORIZONTAL_4313"/>
      <sheetName val="SEÑAL_HORIZONTAL_80MG01"/>
      <sheetName val="FLUJO_DE_FONDOS"/>
      <sheetName val="A_E_B"/>
      <sheetName val="A_P_U_(3)"/>
      <sheetName val="A_P_U_(2)"/>
      <sheetName val="A_P_U"/>
      <sheetName val="P_S"/>
      <sheetName val="A_I_U"/>
      <sheetName val="ACTA_DE_MODIFICACION_No__1"/>
      <sheetName val="_PROGR__INV_"/>
      <sheetName val="ACTA_DE_MODIFICACION_No__2"/>
      <sheetName val="_PROGR__INV__ACTA_MOD__2"/>
      <sheetName val="REPROGR__2"/>
      <sheetName val="ACTA_DE_MODIFICACION_No__3"/>
      <sheetName val="_PROGR__INV__ACTA_MOD__3"/>
      <sheetName val="ACTA_DE_MODIFICACION_No__4"/>
      <sheetName val="_PROGR__INV__ACTA_MOD__REVISADO"/>
      <sheetName val="_PROGR__INV__ACTA_MOD__4"/>
      <sheetName val="PR_0"/>
      <sheetName val="PR_1"/>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L__MAT_"/>
      <sheetName val="A_BAS_"/>
      <sheetName val="CUAD_"/>
      <sheetName val="C_FIN_"/>
      <sheetName val="P_INV"/>
      <sheetName val="P_S_"/>
      <sheetName val="P_INV_ANTIC_"/>
      <sheetName val="INSUMOS_(2)"/>
      <sheetName val="4__G2__Sur_-_LOS_PARRAS__3472"/>
      <sheetName val="SABANETA_3335"/>
      <sheetName val="AJIZAL_3335"/>
      <sheetName val="Formulario_No__3"/>
      <sheetName val="Desglose_del_AIU_"/>
      <sheetName val="01051_02"/>
      <sheetName val="01052_01"/>
      <sheetName val="01053_01"/>
      <sheetName val="01054_01"/>
      <sheetName val="01057_03"/>
      <sheetName val="01065_03"/>
      <sheetName val="01051_01"/>
      <sheetName val="01030_02"/>
      <sheetName val="01065_04"/>
      <sheetName val="01065_05"/>
      <sheetName val="01065_06"/>
      <sheetName val="01090_01"/>
      <sheetName val="02001_02"/>
      <sheetName val="02008_02"/>
      <sheetName val="02010_01"/>
      <sheetName val="02010_02"/>
      <sheetName val="02010_05"/>
      <sheetName val="02010_16"/>
      <sheetName val="02020_01"/>
      <sheetName val="02020_02"/>
      <sheetName val="02040_05"/>
      <sheetName val="02040_07"/>
      <sheetName val="02040_10"/>
      <sheetName val="02080_01"/>
      <sheetName val="02210_06"/>
      <sheetName val="02210_07"/>
      <sheetName val="02210_08"/>
      <sheetName val="02210_10"/>
      <sheetName val="02212_01"/>
      <sheetName val="02212_02"/>
      <sheetName val="03010_02"/>
      <sheetName val="03020_01"/>
      <sheetName val="03030_01"/>
      <sheetName val="03030_02"/>
      <sheetName val="03070_01"/>
      <sheetName val="03070_02"/>
      <sheetName val="03510_01"/>
      <sheetName val="03510_02"/>
      <sheetName val="03510_04"/>
      <sheetName val="03510_07"/>
      <sheetName val="03510_06"/>
      <sheetName val="03520_01"/>
      <sheetName val="03520_04"/>
      <sheetName val="03520_05"/>
      <sheetName val="03550_02"/>
      <sheetName val="02010_15"/>
      <sheetName val="03610_01"/>
      <sheetName val="03610_02"/>
      <sheetName val="03610_03"/>
      <sheetName val="03610_04"/>
      <sheetName val="03610_05"/>
      <sheetName val="03610_06"/>
      <sheetName val="03610_07"/>
      <sheetName val="03616_03"/>
      <sheetName val="03616_04"/>
      <sheetName val="03670_04"/>
      <sheetName val="03670_05"/>
      <sheetName val="03670_06"/>
      <sheetName val="03670_07"/>
      <sheetName val="03670_09"/>
      <sheetName val="05010_09"/>
      <sheetName val="05010_10"/>
      <sheetName val="05020_04"/>
      <sheetName val="05020_08"/>
      <sheetName val="05030_01"/>
      <sheetName val="05030_04"/>
      <sheetName val="05030_08"/>
      <sheetName val="05030_50"/>
      <sheetName val="05030_51"/>
      <sheetName val="05088_01"/>
      <sheetName val="05090_09"/>
      <sheetName val="05100_02"/>
      <sheetName val="05100_03"/>
      <sheetName val="05200_03"/>
      <sheetName val="05520_01"/>
      <sheetName val="05520_02"/>
      <sheetName val="06010_02"/>
      <sheetName val="07013_08"/>
      <sheetName val="07013_09"/>
      <sheetName val="07013_14"/>
      <sheetName val="07020_01"/>
      <sheetName val="07021_01"/>
      <sheetName val="07021_02"/>
      <sheetName val="07030_01"/>
      <sheetName val="07070_01"/>
      <sheetName val="07110_02"/>
      <sheetName val="07110_03"/>
      <sheetName val="08020_06"/>
      <sheetName val="08020_18"/>
      <sheetName val="08020_20"/>
      <sheetName val="08030_03"/>
      <sheetName val="08030_04"/>
      <sheetName val="08030_05"/>
      <sheetName val="08030_06"/>
      <sheetName val="08030_07"/>
      <sheetName val="08030_08"/>
      <sheetName val="08030_09"/>
      <sheetName val="08030_10"/>
      <sheetName val="08060_01"/>
      <sheetName val="08070_01"/>
      <sheetName val="08070_04"/>
      <sheetName val="08070_05"/>
      <sheetName val="08070_06"/>
      <sheetName val="08070_07"/>
      <sheetName val="08070_08"/>
      <sheetName val="08070_09"/>
      <sheetName val="08070_10"/>
      <sheetName val="08070_11"/>
      <sheetName val="08070_12"/>
      <sheetName val="08090_01"/>
      <sheetName val="08110_01"/>
      <sheetName val="08110_03"/>
      <sheetName val="08130_01"/>
      <sheetName val="08170_04"/>
      <sheetName val="08170_05"/>
      <sheetName val="08190_01"/>
      <sheetName val="26101_01"/>
      <sheetName val="26102_01"/>
      <sheetName val="26103_01"/>
      <sheetName val="26301_01"/>
      <sheetName val="26318_01"/>
      <sheetName val="26320_01"/>
      <sheetName val="26342_01"/>
      <sheetName val="26362_01"/>
      <sheetName val="42023_01"/>
      <sheetName val="42304_01"/>
      <sheetName val="42312_01"/>
      <sheetName val="42313_01"/>
      <sheetName val="42314_01"/>
      <sheetName val="43003_01"/>
      <sheetName val="43004_01"/>
      <sheetName val="43007_01"/>
      <sheetName val="43022_01"/>
      <sheetName val="43023_01"/>
      <sheetName val="43023_02"/>
      <sheetName val="43024_01"/>
      <sheetName val="43026_01"/>
      <sheetName val="43026_02"/>
      <sheetName val="44003_01"/>
      <sheetName val="44004_01"/>
      <sheetName val="44022_01"/>
      <sheetName val="44023_01"/>
      <sheetName val="46001_01"/>
      <sheetName val="46002_01"/>
      <sheetName val="46003_01"/>
      <sheetName val="46009_01"/>
      <sheetName val="46010_01"/>
      <sheetName val="47022_01"/>
      <sheetName val="47004_01"/>
      <sheetName val="47030_01"/>
      <sheetName val="47030_02"/>
      <sheetName val="47030_03"/>
      <sheetName val="47030_04"/>
      <sheetName val="47030_05"/>
      <sheetName val="47030_06"/>
      <sheetName val="47035_03"/>
      <sheetName val="47035_04"/>
      <sheetName val="47035_05"/>
      <sheetName val="47035_06"/>
      <sheetName val="47042_01"/>
      <sheetName val="47042_02"/>
      <sheetName val="47107_01"/>
      <sheetName val="47107_02"/>
      <sheetName val="47115_01"/>
      <sheetName val="53015_01"/>
      <sheetName val="53016_01"/>
      <sheetName val="51036_01"/>
      <sheetName val="51036_02"/>
      <sheetName val="51036_03"/>
      <sheetName val="60000_01"/>
      <sheetName val="60000_02"/>
      <sheetName val="60000_03"/>
      <sheetName val="60000_04"/>
      <sheetName val="60000_06"/>
      <sheetName val="60000_08"/>
      <sheetName val="60000_09"/>
      <sheetName val="60000_10"/>
      <sheetName val="60000_12"/>
      <sheetName val="60000_13"/>
      <sheetName val="60000_14"/>
      <sheetName val="72000_01"/>
      <sheetName val="72000_02"/>
      <sheetName val="72000_03"/>
      <sheetName val="72000_04"/>
      <sheetName val="72000_05"/>
      <sheetName val="72000_06"/>
      <sheetName val="72000_07"/>
      <sheetName val="72000_08"/>
      <sheetName val="72000_09"/>
      <sheetName val="72000_10"/>
      <sheetName val="72000_11"/>
      <sheetName val="72000_12"/>
      <sheetName val="72000_13"/>
      <sheetName val="72000_14"/>
      <sheetName val="72000_15"/>
      <sheetName val="72000_16"/>
      <sheetName val="72000_17"/>
      <sheetName val="74000_01"/>
      <sheetName val="74000_02"/>
      <sheetName val="74000_03"/>
      <sheetName val="74000_04"/>
      <sheetName val="74000_09"/>
      <sheetName val="74000_10"/>
      <sheetName val="76000_01"/>
      <sheetName val="76000_02"/>
      <sheetName val="76000_03"/>
      <sheetName val="76000_04"/>
      <sheetName val="02010_51"/>
      <sheetName val="02010_52"/>
      <sheetName val="05020_51"/>
      <sheetName val="05020_52"/>
      <sheetName val="05020_53"/>
      <sheetName val="05020_54"/>
      <sheetName val="05020_55"/>
      <sheetName val="05020_56"/>
      <sheetName val="06010_10"/>
      <sheetName val="05035_01"/>
      <sheetName val="05035_02"/>
      <sheetName val="05080_01"/>
      <sheetName val="06010_11"/>
      <sheetName val="05510_01"/>
      <sheetName val="12100_03"/>
      <sheetName val="12100_04"/>
      <sheetName val="12100_05"/>
      <sheetName val="12100_06"/>
      <sheetName val="12100_07"/>
      <sheetName val="12100_08"/>
      <sheetName val="12100_10"/>
      <sheetName val="12100_11"/>
      <sheetName val="12100_12"/>
      <sheetName val="12100_13"/>
      <sheetName val="12100_14"/>
      <sheetName val="12100_15"/>
      <sheetName val="12100_16"/>
      <sheetName val="12100_17"/>
      <sheetName val="12100_18"/>
      <sheetName val="12100_19"/>
      <sheetName val="12100_20"/>
      <sheetName val="12100_21"/>
      <sheetName val="12100_22"/>
      <sheetName val="Hoja4_(2)"/>
      <sheetName val="Hoja4_(3)"/>
      <sheetName val="4__Norte_2005"/>
      <sheetName val="A_I_U_(2)"/>
      <sheetName val="Datos_generales"/>
      <sheetName val="Datos_de_entrada"/>
      <sheetName val="AIUI_calculado"/>
      <sheetName val="Exper_"/>
      <sheetName val="4__G1_Norte"/>
      <sheetName val="EST_2509_"/>
      <sheetName val="conf_calzada"/>
      <sheetName val="NEC__PONTONES"/>
      <sheetName val="Formulario_No_1_"/>
      <sheetName val="450_2P__Vía_9003"/>
      <sheetName val="632_1P_"/>
      <sheetName val="630_4_Vía_9003"/>
      <sheetName val="630_6_Vía_7801"/>
      <sheetName val="PREACTA_No__1_MAYO_DE_2009"/>
      <sheetName val="Vr_Ejecu_Preacta_No__1_MAY_2009"/>
      <sheetName val="alc_k133+142"/>
      <sheetName val="alc_k133+270"/>
      <sheetName val="alc_k133+280_"/>
      <sheetName val="alc_k133+488"/>
      <sheetName val="alc_k133+560"/>
      <sheetName val="box_k133+602"/>
      <sheetName val="alc__k133+691"/>
      <sheetName val="box_k133+877"/>
      <sheetName val="alc_K134+127"/>
      <sheetName val="alc_K134+300"/>
      <sheetName val="alc_K134+500"/>
      <sheetName val="alc_K134+590"/>
      <sheetName val="alc_K134+750"/>
      <sheetName val="alc_K134+827"/>
      <sheetName val="alc_K134+979"/>
      <sheetName val="amplia_box_k135+114"/>
      <sheetName val="alc_k135+220_"/>
      <sheetName val="alc_k135+348"/>
      <sheetName val="alc_k135+585"/>
      <sheetName val="alc_k135+930"/>
      <sheetName val="alc_k135+996"/>
      <sheetName val="alc_k136+280"/>
      <sheetName val="alc_k136+580"/>
      <sheetName val="alc_k136+680"/>
      <sheetName val="alc_k137+070"/>
      <sheetName val="alc_k137+460"/>
      <sheetName val="alc_k137+750"/>
      <sheetName val="alc_k137+908"/>
      <sheetName val="alc_k137+989"/>
      <sheetName val="alc_k138+118"/>
      <sheetName val="alc_k138+340"/>
      <sheetName val="alc_k138+470"/>
      <sheetName val="alc_k138+572"/>
      <sheetName val="alc_k138+783"/>
      <sheetName val="alc_k138+828"/>
      <sheetName val="alc_k138+910"/>
      <sheetName val="alc_k139+060"/>
      <sheetName val="alc_k139+080"/>
      <sheetName val="box_k139+252"/>
      <sheetName val="alc_K_139+290"/>
      <sheetName val="box_k139+580"/>
      <sheetName val="box_k139+755"/>
      <sheetName val="Muro_K_140+070"/>
      <sheetName val="alc_K_140+340"/>
      <sheetName val="alc_K_140+380"/>
      <sheetName val="alc_K_140+506"/>
      <sheetName val="alc_K_140+630"/>
      <sheetName val="alc_k140+708"/>
      <sheetName val="box_k140+800"/>
      <sheetName val="alc_k140+995"/>
      <sheetName val="box_k141+124"/>
      <sheetName val="box_k141+265"/>
      <sheetName val="alc_k141+381_"/>
      <sheetName val="box_k141+567"/>
      <sheetName val="alc_k141+748,50_"/>
      <sheetName val="box_k141+803"/>
      <sheetName val="alc_k141+943"/>
      <sheetName val="Dem_k141+995"/>
      <sheetName val="boxk142+020,30_Claudio"/>
      <sheetName val="alc_k142+173_Nelson"/>
      <sheetName val="alc_k142+317_Claudio"/>
      <sheetName val="Muro_K142+346-358_Der_Latinco"/>
      <sheetName val="alc_k_142+371_Claudio"/>
      <sheetName val="alc_k142+427_Claudio"/>
      <sheetName val="alc_k142+570_Claudio"/>
      <sheetName val="box_k_142+678_claudio"/>
      <sheetName val="box_k_142+804_Claudio"/>
      <sheetName val="alc_k_143+070__Nelson_"/>
      <sheetName val="box_k143+097_Nelson"/>
      <sheetName val="alc_k_143+134_Nelson"/>
      <sheetName val="alc_k143+210_Nelson"/>
      <sheetName val="alc_k143+300_Nelson"/>
      <sheetName val="alc_k143+416_Nelson"/>
      <sheetName val="alc_k143+501_Nelson_"/>
      <sheetName val="box_k_143+571_5_Nelson"/>
      <sheetName val="alc_k143+675_Nelson"/>
      <sheetName val="Alc___K143+792_Nelson"/>
      <sheetName val="box_k143+940_Nelson"/>
      <sheetName val="Alc_K144+117_Nelson"/>
      <sheetName val="Alc__K144+205_Nelson"/>
      <sheetName val="Alc_K144+260_Nelson"/>
      <sheetName val="alc_k144+455_Nelson_"/>
      <sheetName val="alc_k144+725_Nelson_"/>
      <sheetName val="alc_k144+837_Nelson"/>
      <sheetName val="box_k144+980_Nelson_"/>
      <sheetName val="alc_k145+221_50"/>
      <sheetName val="box_k145+515_2-517_8_Nelson"/>
      <sheetName val="box_k145+698_Claudio"/>
      <sheetName val="alc_k145+980_AT"/>
      <sheetName val="box_k146+081_AT"/>
      <sheetName val="alc_k146+196_AT"/>
      <sheetName val="alc_k146+287_AT"/>
      <sheetName val="alc_k146+538__Nelson_"/>
      <sheetName val="alc_k146+580_ó_k146+015_AD"/>
      <sheetName val="box_k146+723_ó_163AD_Ecu"/>
      <sheetName val="box_k146+963_ó_k146+403AD"/>
      <sheetName val="alc_k147+064ó_k146+504AD"/>
      <sheetName val="alc_k147+106_ó_k146+549AD"/>
      <sheetName val="alc_k147+375_ó_+825AD_PENDTE"/>
      <sheetName val="Inventario_Filtros"/>
      <sheetName val="box_k146+963_ó_k146+403AD_"/>
      <sheetName val="ALC_K19+440"/>
      <sheetName val="ALC_K19+460"/>
      <sheetName val="ALC_K19+592_SEPT"/>
      <sheetName val="Alc_k19+750"/>
      <sheetName val="Alc_k19+880_"/>
      <sheetName val="Alc_k20+025"/>
      <sheetName val="Alc_k20+130"/>
      <sheetName val="ALC_K20+360"/>
      <sheetName val="Box_K21+006"/>
      <sheetName val="muro21+385_"/>
      <sheetName val="Alc_K21+725_Nov"/>
      <sheetName val="BORDILLO_K21870_"/>
      <sheetName val="ALCAN_K21+160_AL_800"/>
      <sheetName val="Valor_Preacta"/>
      <sheetName val="Aobra_1"/>
      <sheetName val="Amodif_1"/>
      <sheetName val="Preacta_Jul-Ago"/>
      <sheetName val="Base_Granular"/>
      <sheetName val="MDC-2_Bacheo"/>
      <sheetName val="Exc__Obras"/>
      <sheetName val="Rell__Cunetas"/>
      <sheetName val="Rell__Obras"/>
      <sheetName val="Cncreto__D"/>
      <sheetName val="Concreto_F"/>
      <sheetName val="Cncreto_G"/>
      <sheetName val="Conc__Cunetas"/>
      <sheetName val="Demol__Cunetas"/>
      <sheetName val="10+000_-_16+100"/>
      <sheetName val="DESMONTE_VIA_"/>
      <sheetName val="11+820-900__11+960-12+000"/>
      <sheetName val="REMOCION_DERRUMBES"/>
      <sheetName val="CONF__BOTADERO_PR12+720_"/>
      <sheetName val="CONF__BOTADERO"/>
      <sheetName val="ACTA_No__5_SEPT__2009"/>
      <sheetName val="PREACTA_No__5_SEP_DE_2009"/>
      <sheetName val="DESMONTE_VIA"/>
      <sheetName val="TERRAPLENES_ACTA_5_"/>
      <sheetName val="CRUDO_ACTA_5_SEPT_"/>
      <sheetName val="EXPLANA__SEPT__09"/>
      <sheetName val="Formulario_N°_4"/>
      <sheetName val="CAPITULO_II"/>
      <sheetName val="CAPITULO_III"/>
      <sheetName val="CAPITULO_IV"/>
      <sheetName val="CAPITULO_V_"/>
      <sheetName val="CAPITULO_VI"/>
      <sheetName val="AUXILIAR_CONCRETOS"/>
      <sheetName val="CAPITULO_VII"/>
      <sheetName val="CAPITULO_VIII"/>
      <sheetName val="CAPITULO_IX"/>
      <sheetName val="AUXILIAR_MEZCLA_Y_TRITURACION"/>
      <sheetName val="200_3P"/>
      <sheetName val="200_4P"/>
      <sheetName val="201_2P"/>
      <sheetName val="201_5"/>
      <sheetName val="201_6"/>
      <sheetName val="311_1P"/>
      <sheetName val="311_2P"/>
      <sheetName val="311_3P"/>
      <sheetName val="434_1P"/>
      <sheetName val="466_2"/>
      <sheetName val="600_1P"/>
      <sheetName val="623_1P"/>
      <sheetName val="632_3P"/>
      <sheetName val="632_4P"/>
      <sheetName val="632_5P"/>
      <sheetName val="630_4P"/>
      <sheetName val="Varios_1"/>
      <sheetName val="Interc_válv_1"/>
      <sheetName val="Interc_tapones1"/>
      <sheetName val="Itemes_Renovación1"/>
      <sheetName val="Interc_de_Hidr_1"/>
      <sheetName val="Cambio_de_Valv_1"/>
      <sheetName val="Coloc__e_Interc__Tapones1"/>
      <sheetName val="Paral_41"/>
      <sheetName val="Paral__31"/>
      <sheetName val="Paral__21"/>
      <sheetName val="Paral__11"/>
      <sheetName val="Equivalencia Ctas Panama"/>
      <sheetName val="PANAMA"/>
      <sheetName val="CONVERSION CODIG"/>
      <sheetName val="BCE PROMEDIO"/>
      <sheetName val="BASE TOTAL"/>
      <sheetName val="DIC 09"/>
      <sheetName val="BAL 01 10"/>
      <sheetName val="Bal feb-10"/>
      <sheetName val="bal marz-10"/>
      <sheetName val="bal abril-10"/>
      <sheetName val="bal may-10"/>
      <sheetName val="bal jun-10"/>
      <sheetName val="ACTA  POR PRECIOS UNIT. Nº0"/>
      <sheetName val="ACTA DE AJUSTE"/>
      <sheetName val="ACTA POR AVANCE % Nº#"/>
      <sheetName val="CUADRO DE CONTROL FINANCIERO"/>
      <sheetName val="DISTRIBUCIÓN MUNICIPIOS"/>
      <sheetName val="Precios Socios_Definitivos"/>
      <sheetName val="Precios Unitarios Socios_2010"/>
      <sheetName val="ACLARACIONES"/>
      <sheetName val="PAVCOL - Alt. 6 E.P."/>
      <sheetName val="MOVIMIENTOS"/>
      <sheetName val="SALIDAS"/>
      <sheetName val="REPORTE DE COMPRAS"/>
      <sheetName val="REPORTE SALIDAS"/>
      <sheetName val="CLIENTES"/>
      <sheetName val="COSTO EQUIPOS (2)"/>
      <sheetName val="KARDEX ALMACEN"/>
      <sheetName val="MATERIALES (SIGE)"/>
      <sheetName val="COSTO NOMINA REAL"/>
      <sheetName val="COSTO MATERIAL GRAN - TRIT"/>
      <sheetName val="COSTO REAL EQUIPOS"/>
      <sheetName val="CONTROL DE SUMINISTRO"/>
      <sheetName val="CONTROL PRESUPUESTO  "/>
      <sheetName val="CONTROL RECURSOS EQ,MAT,MO "/>
      <sheetName val="AVANCE DE OBRA"/>
      <sheetName val="CONTROL COSTO EQUIPOS "/>
      <sheetName val="CUADRO DE ITEMS"/>
      <sheetName val="Listado APUs Correo"/>
      <sheetName val="VR OBRA A EJECUTAR"/>
      <sheetName val="RECURSOS EQ,MAT,MO"/>
      <sheetName val="PROGRAMA OBRA"/>
      <sheetName val="BASE DE MATERIALES"/>
      <sheetName val="BASE GENERAL SIGE"/>
      <sheetName val="COSTOS ADMINISTRATIVOS"/>
      <sheetName val="BASE DE CARGOS"/>
      <sheetName val="COSTO EQUIPOS"/>
      <sheetName val="TARIFAS (2)"/>
      <sheetName val="NOMINA "/>
      <sheetName val="BASE NOMINA"/>
      <sheetName val="N3"/>
      <sheetName val="N4"/>
      <sheetName val="N5"/>
      <sheetName val="N6"/>
      <sheetName val="N7"/>
      <sheetName val="N8"/>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sheetName val="N30"/>
      <sheetName val="N31"/>
      <sheetName val="N32"/>
      <sheetName val="MORTERO 1-5"/>
      <sheetName val="MORTERO 1;3"/>
      <sheetName val="MORTERO1 ;4"/>
      <sheetName val="PROD CONCRETO 4000CSO"/>
      <sheetName val="PROD CONCRETO 4000 CDEVISAB "/>
      <sheetName val="PROD CONCRETO 3000 CSO"/>
      <sheetName val="PROD CONCRETO 3000 CDEVISAB"/>
      <sheetName val="PROD CONCRETO TRIME3000 CSO "/>
      <sheetName val="PROD CONCRETO TREMI3000 DEVISAB"/>
      <sheetName val="PROD CONCRETO 2000CSO "/>
      <sheetName val="PROD CONCRETO 2000DEVISAB"/>
      <sheetName val="PROD CONCRETO 4000 NEW JERSEY"/>
      <sheetName val="PROD CONCRETO 3000 FUNZA"/>
      <sheetName val="PROD CONCRETO 2500FUNZA"/>
      <sheetName val="PROD CONCRETO 2000FUNZA"/>
      <sheetName val="TABLA DE ACARREOS"/>
      <sheetName val="cantidad eq"/>
      <sheetName val="MOTONIVELADORA"/>
      <sheetName val="RETROCARGADOR"/>
      <sheetName val="MINICARGADOR"/>
      <sheetName val="CILINDRO"/>
      <sheetName val="BARREDORA"/>
      <sheetName val="PLACA COMP"/>
      <sheetName val="TORRE ILUM"/>
      <sheetName val="GENERADOR"/>
      <sheetName val="PAV 1"/>
      <sheetName val="PAV 1 (2)"/>
      <sheetName val="FRESADORA"/>
      <sheetName val="COMP 1"/>
      <sheetName val="COMP 3"/>
      <sheetName val="MARTILLO"/>
      <sheetName val="VOLQUETA"/>
      <sheetName val="camioneta"/>
      <sheetName val="consolidado "/>
      <sheetName val="GER-003"/>
      <sheetName val="MATERIALES - SEP."/>
      <sheetName val="Base Estabilizada mayo-2009"/>
      <sheetName val="Agregados MSC-2 mayo-2009"/>
      <sheetName val="MSC-2 mayo-2009"/>
      <sheetName val="BASE DATOS CANTIDADES"/>
      <sheetName val="CANT CONSTUPAV"/>
      <sheetName val="FLUJO DE CAJA (2)"/>
      <sheetName val="PRESUPUESTO U.T. (2)"/>
      <sheetName val="RESUMEN PRESUP."/>
      <sheetName val="FLUJO DE CAJA"/>
      <sheetName val="AV. VIILAVICENCIO"/>
      <sheetName val="BOSA-PIAMONTE"/>
      <sheetName val="AV. CALI CON CLL 8"/>
      <sheetName val="PLANTA EL SALTO"/>
      <sheetName val="BOSA-SANTAFE"/>
      <sheetName val="BOSA- EL ANHELO"/>
      <sheetName val="PÒPORO QUIMBAYA"/>
      <sheetName val="PUENTE 1RA DE MAYO CON AV. BOYA"/>
      <sheetName val="PREACTA13"/>
      <sheetName val="FACTURACION AGOSTO"/>
      <sheetName val="1.4.7 IDU"/>
      <sheetName val="1.4.8 IDU"/>
      <sheetName val="1.4.9 IDU"/>
      <sheetName val="1.4.10 IDU"/>
      <sheetName val="1.4.11 IDU"/>
      <sheetName val="1.4.12 IDU"/>
      <sheetName val="1.4.13 IDU"/>
      <sheetName val="1.4.14 IDU"/>
      <sheetName val="1.4.15 IDU"/>
      <sheetName val="1.4.16 IDU"/>
      <sheetName val="1.4.17 IDU"/>
      <sheetName val="1.4.18 IDU"/>
      <sheetName val="1.4.19 IDU"/>
      <sheetName val="1.4.20 IDU"/>
      <sheetName val="1.4.21 IDU"/>
      <sheetName val="1.4.22 IDU"/>
      <sheetName val="1.4.23 IDU"/>
      <sheetName val="1.5.1 IDU"/>
      <sheetName val="1.5.2 IDU"/>
      <sheetName val="1.5.3 IDU"/>
      <sheetName val="1.5.4 IDU"/>
      <sheetName val="1.5.5 IDU"/>
      <sheetName val="1.5.6IDU "/>
      <sheetName val="1.5.7 IDU"/>
      <sheetName val="1.5.8 IDU"/>
      <sheetName val="1.5.9 IDU"/>
      <sheetName val="1.5.10 IDU"/>
      <sheetName val="1.5.11 IDU"/>
      <sheetName val="2.1.1 IDU"/>
      <sheetName val="2.1.2 IDU"/>
      <sheetName val="2.2.1 IDU"/>
      <sheetName val="2.2.2 IDU"/>
      <sheetName val="2.2.3 IDU"/>
      <sheetName val="2.2.4 IDU"/>
      <sheetName val="2.2.5 IDU"/>
      <sheetName val="2.2.6 IDU"/>
      <sheetName val="2.2.7 IDU"/>
      <sheetName val="2.2.8 IDU"/>
      <sheetName val="2.2.9 IDU"/>
      <sheetName val="2.2.10 IDU"/>
      <sheetName val="2.2.11 IDU"/>
      <sheetName val="2.2.12 IDU"/>
      <sheetName val="2.2.13 IDU"/>
      <sheetName val="2.2.14 IDU"/>
      <sheetName val="2.2.15 IDU"/>
      <sheetName val="2.2.16 IDU"/>
      <sheetName val="2.2.17 IDU"/>
      <sheetName val="2.2.18 IDU"/>
      <sheetName val="2.2.19 IDU"/>
      <sheetName val="2.2.20 IDU"/>
      <sheetName val="2.2.21 IDU"/>
      <sheetName val="2.2.22 IDU"/>
      <sheetName val="2.2.23 IDU"/>
      <sheetName val="2.2.24 IDU"/>
      <sheetName val="2.2.25 IDU"/>
      <sheetName val="2.2.26 IDU"/>
      <sheetName val="2.2.27 IDU"/>
      <sheetName val="2.2.28 IDU"/>
      <sheetName val="2.2.29 IDU"/>
      <sheetName val="2.2.30 IDU"/>
      <sheetName val="2.2.31 IDU"/>
      <sheetName val="2.2.32 IDU"/>
      <sheetName val="2.2.33 IDU"/>
      <sheetName val="2.2.34 IDU"/>
      <sheetName val="2.2.35 IDU"/>
      <sheetName val="2.2.36 IDU"/>
      <sheetName val="2.2.37 IDU"/>
      <sheetName val="2.3.1 IDU"/>
      <sheetName val="2.3.2 IDU"/>
      <sheetName val="2.3.3 IDU"/>
      <sheetName val="2.3.4 IDU"/>
      <sheetName val="2.3.5 IDU"/>
      <sheetName val="2.3.6 IDU"/>
      <sheetName val="2.3.7 IDU"/>
      <sheetName val="2.3.8 IDU"/>
      <sheetName val="2.3.9 IDU"/>
      <sheetName val="2.3.10 IDU"/>
      <sheetName val="2.3.11 IDU"/>
      <sheetName val="2.3.12 IDU"/>
      <sheetName val="2.3.13 IDU"/>
      <sheetName val="2.3.14 IDU"/>
      <sheetName val="2.3.15 IDU"/>
      <sheetName val="2.3.16 IDU"/>
      <sheetName val="2.3.17 IDU"/>
      <sheetName val="2.3.18 IDU"/>
      <sheetName val="2.3.19 IDU"/>
      <sheetName val="2.3.20 IDU"/>
      <sheetName val="2.3.21 IDU"/>
      <sheetName val="3.1.1 IDU"/>
      <sheetName val="3.1.2 IDU"/>
      <sheetName val="3.1.3 IDU"/>
      <sheetName val="3.1.4 IDU"/>
      <sheetName val="3.1.5 IDU"/>
      <sheetName val="3.1.6 IDU"/>
      <sheetName val="3.1.7 IDU"/>
      <sheetName val="3.2.1 IDU"/>
      <sheetName val="3.2.2 IDU"/>
      <sheetName val="3.2.3 IDU"/>
      <sheetName val="3.2.4 IDU"/>
      <sheetName val="3.2.5 IDU"/>
      <sheetName val="3.2.6 IDU"/>
      <sheetName val="3.2.7 IDU"/>
      <sheetName val="3.2.8 IDU"/>
      <sheetName val="3.2.9 IDU"/>
      <sheetName val="3.2.10 IDU"/>
      <sheetName val="3.2.11 IDU"/>
      <sheetName val="3.2.12 IDU"/>
      <sheetName val="3.2.13 IDU"/>
      <sheetName val="3.2.14 IDU"/>
      <sheetName val="3.2.15 IDU"/>
      <sheetName val="3.2.16 IDU"/>
      <sheetName val="3.2.17 IDU"/>
      <sheetName val="3.2.18 IDU"/>
      <sheetName val="3.2.19 IDU"/>
      <sheetName val="3.2.20 IDU"/>
      <sheetName val="3.2.21 IDU"/>
      <sheetName val="3.2.22 IDU"/>
      <sheetName val="3.2.23 IDU"/>
      <sheetName val="3.2.24 IDU"/>
      <sheetName val="3.2.25 IDU"/>
      <sheetName val="3.2.26 IDU"/>
      <sheetName val="3.2.27 IDU"/>
      <sheetName val="3.2.28 IDU"/>
      <sheetName val="3.2.29 IDU"/>
      <sheetName val="3.2.30 IDU"/>
      <sheetName val="3.2.31 IDU"/>
      <sheetName val="3.2.32 IDU"/>
      <sheetName val="3.2.33 IDU"/>
      <sheetName val="3.2.34 IDU"/>
      <sheetName val="3.2.35 IDU"/>
      <sheetName val="3.2.36 IDU"/>
      <sheetName val="3.2.37 IDU"/>
      <sheetName val="3.2.38 IDU"/>
      <sheetName val="3.2.39 IDU"/>
      <sheetName val="3.2.40 IDU"/>
      <sheetName val="3.2.41 IDU"/>
      <sheetName val="4.1.1 IDU"/>
      <sheetName val="4.1.2 IDU"/>
      <sheetName val="4.2.1 IDU"/>
      <sheetName val="4.2.2 IDU"/>
      <sheetName val="4.2.3 IDU"/>
      <sheetName val="4.2.4 IDU"/>
      <sheetName val="4.2.5 IDU"/>
      <sheetName val="4.3.1 IDU"/>
      <sheetName val="4.4.1 IDU"/>
      <sheetName val="4.4.2 IDU"/>
      <sheetName val="4.4.3 IDU"/>
      <sheetName val="4.4.4 IDU"/>
      <sheetName val="4.4.5 IDU"/>
      <sheetName val="4.4.6 IDU"/>
      <sheetName val="4.4.7 IDU"/>
      <sheetName val="4.4.8 IDU"/>
      <sheetName val="4.4.9 IDU"/>
      <sheetName val="4.4.10 IDU"/>
      <sheetName val="4.4.11 IDU"/>
      <sheetName val="4.4.12 IDU"/>
      <sheetName val="4.4.13 IDU"/>
      <sheetName val="4.4.14 IDU"/>
      <sheetName val="4.5.1 IDU"/>
      <sheetName val="4.5.2 IDU"/>
      <sheetName val="4.5.3 IDU"/>
      <sheetName val="4.5.4 IDU"/>
      <sheetName val="4.5.5 IDU"/>
      <sheetName val="4.5.6 IDU"/>
      <sheetName val="4.5.7 IDU"/>
      <sheetName val="4.5.8 IDU"/>
      <sheetName val="4.5.9 IDU"/>
      <sheetName val="4.6.1 IDU"/>
      <sheetName val="4.6.2 IDU"/>
      <sheetName val="4.6.3 IDU"/>
      <sheetName val="4.6.4 IDU"/>
      <sheetName val="4.6.5 IDU"/>
      <sheetName val="4.6.6 IDU"/>
      <sheetName val="4.6.7 IDU"/>
      <sheetName val="4.6.8 IDU"/>
      <sheetName val="4.6.9 IDU"/>
      <sheetName val="4.7.1 IDU"/>
      <sheetName val="4.7.2 IDU"/>
      <sheetName val="4.7.3 IDU"/>
      <sheetName val="4.7.4 IDU"/>
      <sheetName val="4.7.5 IDU"/>
      <sheetName val="4.7.6 IDU"/>
      <sheetName val="4.7.7 IDU"/>
      <sheetName val="4.7.8 IDU"/>
      <sheetName val="4.7.9 IDU"/>
      <sheetName val="4.8.1 IDU"/>
      <sheetName val="5.1.1 IDU"/>
      <sheetName val="5.2.1 IDU"/>
      <sheetName val="5.2.2 IDU"/>
      <sheetName val="5.2.3 IDU"/>
      <sheetName val="5.3.1 IDU"/>
      <sheetName val="5.3.2 IDU"/>
      <sheetName val="5.3.3 IDU"/>
      <sheetName val="5.3.4 IDU"/>
      <sheetName val="5.3.5 IDU"/>
      <sheetName val="5.4.1 IDU"/>
      <sheetName val="5.4.2 IDU"/>
      <sheetName val="5.4.3 IDU"/>
      <sheetName val="5.4.4 IDU"/>
      <sheetName val="5.4.5 IDU"/>
      <sheetName val="5.5.1 IDU"/>
      <sheetName val="5.5.2 IDU"/>
      <sheetName val="5.5.3 IDU"/>
      <sheetName val="5.5.4 IDU"/>
      <sheetName val="5.5.5 IDU"/>
      <sheetName val="5.5.6 IDU"/>
      <sheetName val="5.5.7 IDU"/>
      <sheetName val="5.6.1 IDU"/>
      <sheetName val="5.6.2 IDU"/>
      <sheetName val="5.6.3 IDU"/>
      <sheetName val="5.6.4 IDU"/>
      <sheetName val="5.6.5 IDU"/>
      <sheetName val="5.6.6 IDU"/>
      <sheetName val="5.6.7 IDU"/>
      <sheetName val="5.6.8 IDU"/>
      <sheetName val="5.6.9 IDU"/>
      <sheetName val="5.6.10 IDU"/>
      <sheetName val="5.6.11 IDU"/>
      <sheetName val="5.6.12 IDU"/>
      <sheetName val="5.6.13 IDU"/>
      <sheetName val="5.7.1 IDU"/>
      <sheetName val="5.7.2 IDU"/>
      <sheetName val="5.7.3 IDU"/>
      <sheetName val="5.7.4 IDU"/>
      <sheetName val="5.8.1 IDU"/>
      <sheetName val="5.8.2 IDU"/>
      <sheetName val="5.8.3 IDU"/>
      <sheetName val="5.8.4 IDU"/>
      <sheetName val="5.8.5 IDU"/>
      <sheetName val="5.8.6 IDU"/>
      <sheetName val="5.8.7 IDU"/>
      <sheetName val="5.8.8 IDU"/>
      <sheetName val="5.8.9 IDU"/>
      <sheetName val="5.8.10 IDU"/>
      <sheetName val="5.8.11 IDU"/>
      <sheetName val="5.8.12 IDU"/>
      <sheetName val="5.8.13 IDU"/>
      <sheetName val="5.8.14 IDU"/>
      <sheetName val="5.8.15 IDU"/>
      <sheetName val="5.9.1 IDU"/>
      <sheetName val="5.9.2 IDU"/>
      <sheetName val="5.9.3 IDU "/>
      <sheetName val="5.10.1 IDU"/>
      <sheetName val="5.10.2 IDU"/>
      <sheetName val="5.10.3 IDU"/>
      <sheetName val="5.10.4 IDU"/>
      <sheetName val="5.10.5 IDU"/>
      <sheetName val="5.10.6 IDU"/>
      <sheetName val="5.10.7 IDU"/>
      <sheetName val="5.11.1 IDU"/>
      <sheetName val="5.11.2 IDU"/>
      <sheetName val="5.12.1 IDU"/>
      <sheetName val="5.12.2 IDU"/>
      <sheetName val="5.12.3 IDU"/>
      <sheetName val="5.13.1 IDU"/>
      <sheetName val="5.13.2 IDU"/>
      <sheetName val="6.1.1 IDU"/>
      <sheetName val="6.2.1 IDU"/>
      <sheetName val="6.2.2 IDU"/>
      <sheetName val="7.1.1 IDU"/>
      <sheetName val="7.2.1 IDU"/>
      <sheetName val="7.2.2 IDU"/>
      <sheetName val="7.3.1 IDU"/>
      <sheetName val="8.1 IDU"/>
      <sheetName val="8.2 IDU"/>
      <sheetName val="8.3 IDU"/>
      <sheetName val="9.1 IDU"/>
      <sheetName val="9.2 IDU"/>
      <sheetName val="C2000PSI"/>
      <sheetName val="C4000PSI"/>
      <sheetName val="C3000PSI"/>
      <sheetName val="C2500PSI"/>
      <sheetName val="CG2500PSI"/>
      <sheetName val="C3500PSI"/>
      <sheetName val="MORTERO 1-4"/>
      <sheetName val="VR CANTIDAD EJECUTADA"/>
      <sheetName val="SUBCONTRATISTAS"/>
      <sheetName val="LIQUIDACION EQUIPOS "/>
      <sheetName val="CONSUMO COMBUSTIBLE Y FILT"/>
      <sheetName val="Unitarios Concay"/>
      <sheetName val="MQ DIC"/>
      <sheetName val="Cant Acciones Movilidad"/>
      <sheetName val="COSTOS "/>
      <sheetName val="COMPARATIVO $IDU VS $ ICEIN"/>
      <sheetName val="RECURSOS EQ,MAT,MO CANT"/>
      <sheetName val="INVENTARIO MAT OBRA"/>
      <sheetName val="BASE DATOSALMACEN"/>
      <sheetName val="EQ POR ACTIVIDAD ene"/>
      <sheetName val="MQ05"/>
      <sheetName val="INVENTARIO ALMACEN"/>
      <sheetName val="CONSUMO OBRA"/>
      <sheetName val="EQ POR ACTIVIDAD "/>
      <sheetName val="ARTERIAL"/>
      <sheetName val="INTERMEDI"/>
      <sheetName val="UE"/>
      <sheetName val="VALORIZACION"/>
      <sheetName val="RESUMEN CIV"/>
      <sheetName val="CIV por FRENTES"/>
      <sheetName val="BALANCE DE OBRA"/>
      <sheetName val="PROGRAMA DE INVERSION"/>
      <sheetName val="1 QUINC Marzo,09"/>
      <sheetName val="2 QUINC Marzo,09"/>
      <sheetName val="CNOM-MES Marzo,09"/>
      <sheetName val="NOMINA"/>
      <sheetName val="NOMINA1 "/>
      <sheetName val="1.4.4"/>
      <sheetName val="NP28"/>
      <sheetName val="030104"/>
      <sheetName val="030120"/>
      <sheetName val="1.4.6 IDU"/>
      <sheetName val="Form8_bombas"/>
      <sheetName val="Form8_h2"/>
      <sheetName val="Form8_lubricacion"/>
      <sheetName val="Form8_regeneracion"/>
      <sheetName val="tub"/>
      <sheetName val="val"/>
      <sheetName val="tub_lub"/>
      <sheetName val="partidas_cant_tub_final_04"/>
      <sheetName val="Varios_2"/>
      <sheetName val="Interc_válv_2"/>
      <sheetName val="Interc_tapones2"/>
      <sheetName val="Itemes_Renovación2"/>
      <sheetName val="Interc_de_Hidr_2"/>
      <sheetName val="Cambio_de_Valv_2"/>
      <sheetName val="Coloc__e_Interc__Tapones2"/>
      <sheetName val="Paral_42"/>
      <sheetName val="Paral__32"/>
      <sheetName val="Paral__22"/>
      <sheetName val="Paral__12"/>
      <sheetName val="RESUMEN ACERO"/>
      <sheetName val="Puente CI"/>
      <sheetName val="Puente CD"/>
      <sheetName val="TENSIONAMIENTO"/>
      <sheetName val="TRAMO 9 PUENTES"/>
      <sheetName val="EJECUCIÓN"/>
      <sheetName val="ENCOFRADOS"/>
      <sheetName val="PROG CONCRETO"/>
      <sheetName val="PROG ACERO"/>
      <sheetName val="XADMIN"/>
      <sheetName val="EJECUCIÓN OFICIAL"/>
      <sheetName val="CONTROL HERRAJE"/>
      <sheetName val="POSTENSADO"/>
      <sheetName val="TRAMO 9 PUENTES (2)"/>
      <sheetName val="CONCRETO"/>
      <sheetName val="Vía 9004"/>
      <sheetName val="450.9 "/>
      <sheetName val="450.9P  "/>
      <sheetName val="330.1P"/>
      <sheetName val="900.4P"/>
      <sheetName val="FIBRA ÓPTICA"/>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CANT. TOTAL"/>
      <sheetName val="Base de precios"/>
      <sheetName val="AUIC T23"/>
      <sheetName val="AUIC T16"/>
      <sheetName val="AUIC T16 M"/>
      <sheetName val="AUIC T11"/>
      <sheetName val="Transversal 2 (T)"/>
      <sheetName val="Transversal 2 (i)"/>
      <sheetName val="San Antonio (T)"/>
      <sheetName val="San Antonio (i)"/>
      <sheetName val="La Poceta (T)"/>
      <sheetName val="La Poceta (i)"/>
      <sheetName val="Belen - Fiscalia (T)"/>
      <sheetName val="Belen - Fiscalia (i)"/>
      <sheetName val="TR 16 Jumbo-Tranv 2 (T) "/>
      <sheetName val="TR 16 Jumbo-Tranv 2 (i)"/>
      <sheetName val="TR 24"/>
      <sheetName val="FormCan"/>
      <sheetName val="PrecRec"/>
      <sheetName val="SUB_APU"/>
      <sheetName val="Cot IME"/>
      <sheetName val="Unitarios"/>
      <sheetName val="UnitMO"/>
      <sheetName val="FORM UNITARIOS"/>
      <sheetName val="MOBRA"/>
      <sheetName val="EQUIPO Y HERRAMIENTAS"/>
      <sheetName val="CONDICIONES"/>
      <sheetName val="7422CW00"/>
      <sheetName val="Wind Loads"/>
      <sheetName val="Fab. 15"/>
      <sheetName val="Comparativa"/>
      <sheetName val="resoc"/>
      <sheetName val="Datos-No imprimir"/>
      <sheetName val="Reaj. (CHAL.)"/>
      <sheetName val="Flota"/>
      <sheetName val="ANALISIS BASICOS"/>
      <sheetName val="INFORME BT"/>
      <sheetName val="INFORME TLP"/>
      <sheetName val="Causas BT"/>
      <sheetName val="Causas TLP"/>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200.1 P"/>
      <sheetName val="201.1 P"/>
      <sheetName val="201.4 P"/>
      <sheetName val="201.7.1 P"/>
      <sheetName val="201.7.2 P"/>
      <sheetName val="210.2.1 P"/>
      <sheetName val="230.2.1P"/>
      <sheetName val="313.1P"/>
      <sheetName val="314.1P"/>
      <sheetName val="315.1 P"/>
      <sheetName val="343.1 P"/>
      <sheetName val="344.1 P"/>
      <sheetName val="450.1 P"/>
      <sheetName val="450.3 P "/>
      <sheetName val="450.9 P"/>
      <sheetName val="451. 1 P "/>
      <sheetName val="451. 2 P"/>
      <sheetName val="451.3 P"/>
      <sheetName val="461.1P"/>
      <sheetName val="466P"/>
      <sheetName val="500.1P"/>
      <sheetName val="512.1P"/>
      <sheetName val="513.1P"/>
      <sheetName val="600.2.1P"/>
      <sheetName val="621.1.1"/>
      <sheetName val="621.1.2"/>
      <sheetName val="633.1P"/>
      <sheetName val="633.2P"/>
      <sheetName val="634.1P"/>
      <sheetName val="635.1P"/>
      <sheetName val="642.1 "/>
      <sheetName val="650.3.1 P"/>
      <sheetName val="702.1P"/>
      <sheetName val="721.1 P"/>
      <sheetName val="PARTICULARES"/>
      <sheetName val="mortero epoxico"/>
      <sheetName val="Mortero Sello Grietas O. D."/>
      <sheetName val="Mortero Anillar Tubería"/>
      <sheetName val="Mortero Revest.  O. D."/>
      <sheetName val="Geotextil para Gavión"/>
      <sheetName val="Mampostería en piedra"/>
      <sheetName val="Mortero Tratam. Superf."/>
      <sheetName val="MDC2 COMPRADA (1003)"/>
      <sheetName val="MDC2 COMPRADA (2501B)"/>
      <sheetName val="exc. sin claexplana,canal, pres"/>
      <sheetName val="esx. mat común exp,canal.pres"/>
      <sheetName val="subbase cbr 20"/>
      <sheetName val="sub base cbr 30"/>
      <sheetName val="COSTO MEZCLA"/>
      <sheetName val="mezcla densa para bacheo (1003)"/>
      <sheetName val="mezcla densa bacheo(1702)"/>
      <sheetName val="mezcla densa bacheo (2501A)"/>
      <sheetName val="mezcla densa bacheo (25NRB)"/>
      <sheetName val="mezcla densa bacheo (2501B)"/>
      <sheetName val="Caisson"/>
      <sheetName val="tuberia 900mm tipo 2"/>
      <sheetName val="geotextil sep subrasante"/>
      <sheetName val="cemento asf{altico retencion ge"/>
      <sheetName val="emul.asf. retencion geotex"/>
      <sheetName val="muro de contenciom suelño refor"/>
      <sheetName val="Pilote fundido in situ"/>
      <sheetName val="Demolición pisos, andenes,bordi"/>
      <sheetName val="PRESUPUESTO RESUMIDO"/>
      <sheetName val="PRESUPUESTO APROBAR"/>
      <sheetName val="PRES. POR OBRAS julio 2013"/>
      <sheetName val="PRESUP PMA Y PMT"/>
      <sheetName val="801.5P"/>
      <sheetName val="801.6P"/>
      <sheetName val="801.3P"/>
      <sheetName val="TUBO 4 PERFORADO"/>
      <sheetName val="LAGRIMALES"/>
      <sheetName val="MATERIALES Y EQUIPOS"/>
      <sheetName val="PRES. CUMBI-POLI TOTAL"/>
      <sheetName val="PACC Contratacion"/>
      <sheetName val="Contratacion PME v021"/>
      <sheetName val="Ppto EL COPEY"/>
      <sheetName val="bocatoma"/>
      <sheetName val="ANALISIS DE PRECIOS BASICOS"/>
      <sheetName val="PRESUPUESTO GENERAL"/>
      <sheetName val="P. MATERIAL A.C.T CER"/>
      <sheetName val="P. TOTALES"/>
      <sheetName val="1. RESUMEN"/>
      <sheetName val="2. PRESUPUESTO PISCINA (A)"/>
      <sheetName val="3. AIU (A)"/>
      <sheetName val="4. PMA-BIOSEGURIDAD (A)"/>
      <sheetName val="2. PRESUPUESTO COLISEO (B)"/>
      <sheetName val="3. AIU (B)"/>
      <sheetName val="4. PMA-BIOSEGURIDAD (B)"/>
      <sheetName val="2. PRESUPUESTO TOTAL "/>
      <sheetName val="3. AIU"/>
      <sheetName val="4. PMA-BIOSEGURIDAD"/>
      <sheetName val="5. BASICOS"/>
      <sheetName val="6.  APU-A"/>
      <sheetName val="6. APU-B"/>
      <sheetName val="7. INSUMOS"/>
      <sheetName val="6. APU"/>
      <sheetName val="8. M.O."/>
      <sheetName val="9. INTERVENTORIA (A)"/>
      <sheetName val="9. INTERVENTORIA (B)"/>
      <sheetName val="9. INTERVENTORIA"/>
      <sheetName val="10. PROGRAMACION  Y FLUJO1"/>
      <sheetName val="10. CUADRO DE REDIMIENTOS (A)"/>
      <sheetName val="10. CUADRO DE REDIMIENTOS (B)"/>
      <sheetName val="10. CUADRO DE REDIMIENTOS TOTAL"/>
      <sheetName val="11. PROGRAMACION  Y FLUJO (A)"/>
      <sheetName val="11. PROGRAMACION  Y FLUJO (B)"/>
      <sheetName val="12. F.M"/>
      <sheetName val="RES 747 TARIFAS PROF."/>
      <sheetName val="A. Cant. Piscina"/>
      <sheetName val="A.2 Cant  Hidro-Pisc"/>
      <sheetName val="B. Cant. Coliseo"/>
      <sheetName val="B.2 Cant  Hidro-Col"/>
      <sheetName val="RES 747 TARIFAS PROF.20"/>
      <sheetName val="1. MEMORIA CANTIDADES1"/>
      <sheetName val="6. APU (2)"/>
      <sheetName val="8. MANO DE OBRA"/>
      <sheetName val="10. INTERVENTORIA"/>
      <sheetName val=" INTERVENTORÍA (8 MESES) "/>
      <sheetName val="PTO ETAPA I"/>
      <sheetName val="PTO ETAPA II"/>
      <sheetName val="PTO ETAPA III"/>
      <sheetName val="PTO ETAPA IV"/>
      <sheetName val=" INTERVENTORÍA  ETAPAS (2 M)"/>
      <sheetName val="PPTO 1 VIP"/>
      <sheetName val="PPTO (2etp) 202 VIP"/>
      <sheetName val="PPTO (2etp) 152 VIP (2)"/>
      <sheetName val="PPTO (2etp) 354 VIP (sin lote)"/>
      <sheetName val=".5.2"/>
      <sheetName val=".5.3"/>
      <sheetName val=".5.4"/>
      <sheetName val="5.6"/>
      <sheetName val="PreDES"/>
      <sheetName val="Ba Da"/>
      <sheetName val="Base Datos terrestre"/>
      <sheetName val="7.5.3"/>
      <sheetName val="7.5.2"/>
      <sheetName val="7.5.1"/>
      <sheetName val="7.4.2"/>
      <sheetName val="7.4.1"/>
      <sheetName val="7.3.2"/>
      <sheetName val="7.3.1"/>
      <sheetName val="7.2.3"/>
      <sheetName val="7.2.2"/>
      <sheetName val="7.2.1"/>
      <sheetName val="VILLANUEVA"/>
      <sheetName val="6.5.3"/>
      <sheetName val="6.5.2"/>
      <sheetName val="6.5.1"/>
      <sheetName val="6.4.2"/>
      <sheetName val="6.4.1"/>
      <sheetName val="6.3.2"/>
      <sheetName val="6.3.1"/>
      <sheetName val="6.2.3"/>
      <sheetName val="6.2.2"/>
      <sheetName val="ALTO PRIMORES"/>
      <sheetName val="5.6.3"/>
      <sheetName val="5.6.2"/>
      <sheetName val="5.6.1"/>
      <sheetName val="5.5.2"/>
      <sheetName val="5.5.1"/>
      <sheetName val="5.4.2"/>
      <sheetName val="5.4.1"/>
      <sheetName val="5.3.3"/>
      <sheetName val="5.3.2"/>
      <sheetName val="5.3.1"/>
      <sheetName val="CHORROS"/>
      <sheetName val="4.3.3"/>
      <sheetName val="CEDRITO"/>
      <sheetName val="3.7.5"/>
      <sheetName val="3.7.4"/>
      <sheetName val="3.7.3"/>
      <sheetName val="3.7.2"/>
      <sheetName val="3.7.1"/>
      <sheetName val="3.6.2"/>
      <sheetName val="3.6.1"/>
      <sheetName val=" 3.5.2"/>
      <sheetName val="3.5.1"/>
      <sheetName val="3.4.4"/>
      <sheetName val="3.4.3"/>
      <sheetName val="3.4.2"/>
      <sheetName val="3.4.1"/>
      <sheetName val="3.3.1"/>
      <sheetName val="3.2.2"/>
      <sheetName val="3.2.1"/>
      <sheetName val="4.2.1 (2)"/>
      <sheetName val="JAVILLAL"/>
      <sheetName val="2.7.2"/>
      <sheetName val="2.7.1"/>
      <sheetName val="2.6.3"/>
      <sheetName val="2.6.2"/>
      <sheetName val="2.6.1"/>
      <sheetName val="2.5.9"/>
      <sheetName val="2.5.8"/>
      <sheetName val="2.5.7"/>
      <sheetName val="2.5.6"/>
      <sheetName val="2.5.5"/>
      <sheetName val="2.5.4"/>
      <sheetName val="2.5.3"/>
      <sheetName val="2.5.2"/>
      <sheetName val="2.5.1"/>
      <sheetName val="2.4.4"/>
      <sheetName val=" 2.4.3"/>
      <sheetName val="2.4.2"/>
      <sheetName val="2.4.1"/>
      <sheetName val="2.3.1"/>
      <sheetName val="2.2.7"/>
      <sheetName val="2.2.6"/>
      <sheetName val="2.2.5"/>
      <sheetName val="2.2.4"/>
      <sheetName val="2.2.3"/>
      <sheetName val="2.2.2"/>
      <sheetName val="2.2.1 "/>
      <sheetName val="SAN RAFAEL"/>
      <sheetName val="1.6.9"/>
      <sheetName val="1.6.8"/>
      <sheetName val="1.6.7"/>
      <sheetName val="REVISAR 1,6,1"/>
      <sheetName val="1.5.7"/>
      <sheetName val="1.5.6"/>
      <sheetName val="1.5.5"/>
      <sheetName val="1.5.4"/>
      <sheetName val="1.4.3"/>
      <sheetName val="1.4.2"/>
      <sheetName val="1.2.7"/>
      <sheetName val="1.2.6"/>
      <sheetName val="1.2.5"/>
      <sheetName val="1.2.4"/>
      <sheetName val="1.2.3"/>
      <sheetName val="C1.2.4"/>
      <sheetName val="PRESP.JJR2006"/>
      <sheetName val="MODIFICATORIO"/>
      <sheetName val="ACTA MODIFICATORIA"/>
      <sheetName val="ACTA PARCIAL"/>
      <sheetName val="1 (2)"/>
      <sheetName val="2 (2)"/>
      <sheetName val="2 (3)"/>
      <sheetName val="2 (4)"/>
      <sheetName val="6 (5)"/>
      <sheetName val="6 (3)"/>
      <sheetName val="6 (4)"/>
      <sheetName val="7(1)"/>
      <sheetName val="8 (2)"/>
      <sheetName val="9 (2)"/>
      <sheetName val="9 (3)"/>
      <sheetName val="10 (2)"/>
      <sheetName val="10 (3)"/>
      <sheetName val="11 (2)"/>
      <sheetName val="11 (3)"/>
      <sheetName val="11 (12)"/>
      <sheetName val="11 (4)"/>
      <sheetName val="11 (5)"/>
      <sheetName val="11 (6)"/>
      <sheetName val="11 (7)"/>
      <sheetName val="11 (8)"/>
      <sheetName val="11 (13)"/>
      <sheetName val="11 (9)"/>
      <sheetName val="11 (10)"/>
      <sheetName val="11 (15)"/>
      <sheetName val="11 (11)"/>
      <sheetName val="11 (14)"/>
      <sheetName val="16 (2)"/>
      <sheetName val="ADICIONAL X  604"/>
      <sheetName val="ADIC.X 604 DEF."/>
      <sheetName val="4,5"/>
      <sheetName val="4,6"/>
      <sheetName val="4,7"/>
      <sheetName val="4,8"/>
      <sheetName val="4,9"/>
      <sheetName val="4,10"/>
      <sheetName val="6,7"/>
      <sheetName val="9,6"/>
      <sheetName val="9,7"/>
      <sheetName val="10,1,1"/>
      <sheetName val="10,1,2"/>
      <sheetName val="10,1,3"/>
      <sheetName val="10,1,4"/>
      <sheetName val="10,1,5"/>
      <sheetName val="10,1,6"/>
      <sheetName val="10,1,7"/>
      <sheetName val="10,1,8"/>
      <sheetName val="10,1,9"/>
      <sheetName val="10,1,10"/>
      <sheetName val="10,1,11"/>
      <sheetName val="10,1,12"/>
      <sheetName val="10,1,13"/>
      <sheetName val="10,2,1"/>
      <sheetName val="10,2,2"/>
      <sheetName val="10,2,3"/>
      <sheetName val="10,3,1"/>
      <sheetName val="10,3,2"/>
      <sheetName val="10,4,1"/>
      <sheetName val="10,4,2"/>
      <sheetName val="10,4,3"/>
      <sheetName val="10,4,4"/>
      <sheetName val="10,5,1"/>
      <sheetName val="10,5,2"/>
      <sheetName val="10,5,3"/>
      <sheetName val="10,5,4"/>
      <sheetName val="10,5,5"/>
      <sheetName val="10,6,1"/>
      <sheetName val="10,6,2"/>
      <sheetName val="10,6,3"/>
      <sheetName val="10,6,4"/>
      <sheetName val="10,7,1"/>
      <sheetName val="10,7,2"/>
      <sheetName val="10,8,1"/>
      <sheetName val="12,6"/>
      <sheetName val="MORT.1.4"/>
      <sheetName val="MORT.1.3"/>
      <sheetName val="CONC.1500"/>
      <sheetName val="CONC.3000"/>
      <sheetName val="ORIG. + ADIC. x 2104"/>
      <sheetName val="MODIF. CONTRATO 132 DEL 2011"/>
      <sheetName val="14,5"/>
      <sheetName val="14,6"/>
      <sheetName val="14,7"/>
      <sheetName val="14,8"/>
      <sheetName val="14,9"/>
      <sheetName val="MES 1"/>
      <sheetName val="ACTAS DE OBRA"/>
      <sheetName val="ProgramaInversiones21"/>
      <sheetName val="ActaModif"/>
      <sheetName val="FR 19"/>
      <sheetName val="ActaModif DEF HA 6DIC"/>
      <sheetName val="ActaReciboParcial21 DEF HA 6dic"/>
      <sheetName val="ProgramaInversiones21 DEF HA 6d"/>
      <sheetName val="ActaReajuste21PROV DEF HA Dic06"/>
      <sheetName val="Ind_SerieEmpcanasta gral y  SEP"/>
      <sheetName val="CONTROL AJUST 20 DEF HA Dic06"/>
      <sheetName val="ActaReajuste20DEF DEF HA Dic06 "/>
      <sheetName val="ActaReajuste20DEF"/>
      <sheetName val="CONTROL AJUST 20"/>
      <sheetName val="ActaReajuste21PROV"/>
      <sheetName val="CONTROL AJUST 21"/>
      <sheetName val="ActaReciboParcial21"/>
      <sheetName val="PREACTA_LHS21"/>
      <sheetName val="PREACTA LHS"/>
      <sheetName val="PREACTA_CASS21"/>
      <sheetName val="resRoceria"/>
      <sheetName val="resDescapote"/>
      <sheetName val="resExplanacion"/>
      <sheetName val="resRemDerrumbes"/>
      <sheetName val="CONF-DEPOSITOS"/>
      <sheetName val="Trans a Botaderos"/>
      <sheetName val="resSubbase"/>
      <sheetName val="TranSubbase"/>
      <sheetName val="resBase"/>
      <sheetName val="TranBase"/>
      <sheetName val="resMezcla"/>
      <sheetName val="TranMezcla"/>
      <sheetName val="resExcVarMatComSec"/>
      <sheetName val="resExcVarROCASec"/>
      <sheetName val="resConcreD"/>
      <sheetName val="resConcreF"/>
      <sheetName val="resAcero60"/>
      <sheetName val="resCunetas"/>
      <sheetName val="resGeotex"/>
      <sheetName val="resMateFiltro"/>
      <sheetName val="resRemAlc"/>
      <sheetName val="resDemolEstru"/>
      <sheetName val="resEmpradiz"/>
      <sheetName val="resGeomalla"/>
      <sheetName val="resAfirmado"/>
      <sheetName val="TranAfirmado"/>
      <sheetName val="27060-27600"/>
      <sheetName val="27600-27990"/>
      <sheetName val="28000-28500"/>
      <sheetName val="31065 - 31085"/>
      <sheetName val=" EXC VAR 31065 - 31085"/>
      <sheetName val="roce y desc "/>
      <sheetName val="Explan"/>
      <sheetName val="sobreancho k45"/>
      <sheetName val="Sobreancho K44"/>
      <sheetName val="deposito 10"/>
      <sheetName val="deposito 7"/>
      <sheetName val="Empradiz"/>
      <sheetName val="ActaReajuste21DEF"/>
      <sheetName val="ActaReajuste22PROV"/>
      <sheetName val="CONTROL AJUST 22"/>
      <sheetName val="Reprogramacion22"/>
      <sheetName val="ActaReciboParcial22"/>
      <sheetName val="PREACTA_LHS22"/>
      <sheetName val="PREACTA_CASS22"/>
      <sheetName val="resRellenEstruc"/>
      <sheetName val="resTub900"/>
      <sheetName val="Reajuste23PROV"/>
      <sheetName val="Reajuste22DEF"/>
      <sheetName val="CONTROL AJUST 23"/>
      <sheetName val="Reprogramacion23"/>
      <sheetName val="ActaReciboParcial23"/>
      <sheetName val="PREACTA_LHS23"/>
      <sheetName val="PREACTA_CASS23"/>
      <sheetName val="resLineDemarContinua"/>
      <sheetName val="social encano"/>
      <sheetName val="27+830 - 30+700"/>
      <sheetName val="31+060 - 31+270"/>
      <sheetName val="RESUMEN FACTURACION"/>
      <sheetName val="RESUMEN AJUSTES"/>
      <sheetName val="H. Ruta Ajus-Prv 12)"/>
      <sheetName val="H. Ruta Acta 12"/>
      <sheetName val="ICCP-Agosto"/>
      <sheetName val="Acta de Ajuste N. 12 Def."/>
      <sheetName val="Acta de Ajuste N. 12 PROV  "/>
      <sheetName val="Acta N.12 - Septiemb"/>
      <sheetName val="Seguim-12"/>
      <sheetName val="Acta N.12 - Septiem (Lhs) "/>
      <sheetName val="Acta N.12 - Sept (Cass)"/>
      <sheetName val="1-Local y Rep. (LHS)"/>
      <sheetName val="1-Local y Rep. (CASS) "/>
      <sheetName val="2-Desmonte. (LHS)"/>
      <sheetName val="2-Desmonte. (CASS)"/>
      <sheetName val="3- Demolicion (CASS)"/>
      <sheetName val="3- Remocion de Alcan (CASS)"/>
      <sheetName val="5- Retiro de Cerca (LHS)"/>
      <sheetName val="5- Retiro de Cerca (CASS)"/>
      <sheetName val="6-Explanacion (LHS)"/>
      <sheetName val="6-Explanacion (CASS) "/>
      <sheetName val="10-Conformacion (LHS) "/>
      <sheetName val="10-Conformacion (CASS)"/>
      <sheetName val="Mant. Vial (CASS)"/>
      <sheetName val="PAV HIDRAULICO LHS"/>
      <sheetName val="14-Exc. Var.  (LHS) "/>
      <sheetName val="14-Exc. Var (CASS).  "/>
      <sheetName val="16-Exc. Bajo Agua (CASS). "/>
      <sheetName val="17-Relleno estruct (LHS) "/>
      <sheetName val="17, Rellenos Estr.(CASS)"/>
      <sheetName val="20, Ccto D (LHS) "/>
      <sheetName val="20, Ccto D (CASS)"/>
      <sheetName val="21, Ccto F (LHS) "/>
      <sheetName val="21, Ccto F (CASS)"/>
      <sheetName val="22, Ccto G (CASS)"/>
      <sheetName val="24, Acero de refuerzo (LHS)"/>
      <sheetName val="24, Acero de ref. (CASS) "/>
      <sheetName val="26, Tuberia (LHS)"/>
      <sheetName val="26, Tuberia (CASS)"/>
      <sheetName val="28, Geotextil (LHS)"/>
      <sheetName val="28, Mat. Filtrante (CASS) "/>
      <sheetName val="28, Mat. Cobertura (LHS) "/>
      <sheetName val="28, Mat. Filtrante (LHS) "/>
      <sheetName val="28, Geotextil (CASS)  ()"/>
      <sheetName val="41- Cerca de Alambre  (LHS)"/>
      <sheetName val="41- Cerca de Alambre  (CASS)"/>
      <sheetName val="42, Limp. Alcanta."/>
      <sheetName val="44-Transp. EX (LHS)"/>
      <sheetName val="44-Transp. -Ex (CASS)"/>
      <sheetName val="45- Mejoramiento (LHS)"/>
      <sheetName val="45- Mejoramiento (CASS)"/>
      <sheetName val="46-Base (LHS) "/>
      <sheetName val="46-Base (CASS)"/>
      <sheetName val="48, Geotextil (CASS) "/>
      <sheetName val="48- Geotextil (LHS) "/>
      <sheetName val="49, Geomalla (LHS)"/>
      <sheetName val="50 - Derrumbes"/>
      <sheetName val="CONVERSION "/>
      <sheetName val="Acta Modif-4"/>
      <sheetName val="Reprograma 4"/>
      <sheetName val="Hoja resumen"/>
      <sheetName val="CORTE EXPLANACION"/>
      <sheetName val="Localizacion"/>
      <sheetName val="REMOCION ALCANTARILLAS"/>
      <sheetName val="demolicion de estructuras"/>
      <sheetName val="Desmonte y Limpieza"/>
      <sheetName val="Excavacion de explanacion"/>
      <sheetName val="Confornmacion de Sobrantes"/>
      <sheetName val="cercas de alambre"/>
      <sheetName val="Geotextil para separacion de su"/>
      <sheetName val="Lleno de Cajeo "/>
      <sheetName val="Excavaciones varias"/>
      <sheetName val="Excavaciones en Roca"/>
      <sheetName val="Placa de concreto MR"/>
      <sheetName val="Material filtrante"/>
      <sheetName val="Material de Cobertura"/>
      <sheetName val="Geiotextil para Filtros"/>
      <sheetName val="Tuberia de 36"/>
      <sheetName val="Concreto D"/>
      <sheetName val="Relleno estructural"/>
      <sheetName val="Gavion"/>
      <sheetName val="prea pueblo rico"/>
      <sheetName val="Conformacion de Calzada existen"/>
      <sheetName val="Mejoramiento subrasante"/>
      <sheetName val="Geomalla Completa"/>
      <sheetName val="MejoR"/>
      <sheetName val="Limpieza alcantarillas"/>
      <sheetName val="Excavaciones en Roca 1"/>
      <sheetName val="derrumbes "/>
      <sheetName val="Gavion 2"/>
      <sheetName val="Mejoramiento de banca"/>
      <sheetName val="Cunetas tipo D"/>
      <sheetName val="preacta Unidas"/>
      <sheetName val="Excavacion de explanacion roca"/>
      <sheetName val="remocion de cercas"/>
      <sheetName val="ADICION MANTENIMIENTO"/>
      <sheetName val="CONFORMACION BANCA"/>
      <sheetName val="Excavacion en Roca"/>
      <sheetName val="Concreto TIPO G"/>
      <sheetName val="Instalacion de Cercas"/>
      <sheetName val="Mejor. inv. suelo existente"/>
      <sheetName val="TRANSPORTE DE DERRUMBES"/>
      <sheetName val="TRA. Derrumbes"/>
      <sheetName val="Maquinaria."/>
      <sheetName val="Jornales."/>
      <sheetName val="Tra. Mat. Adicion"/>
      <sheetName val="MEJORAMIENTO DE SRASANTE"/>
      <sheetName val="PRESUPUESTO OFICIAL TMQ"/>
      <sheetName val="PRESUPUESTO OFICIAL TCP"/>
      <sheetName val="presupuesto x kilometro"/>
      <sheetName val="Geotextil NT-4000"/>
      <sheetName val="Excavaciones Bajo Agua"/>
      <sheetName val="Geotextil para Filtros"/>
      <sheetName val="Geot. 4000"/>
      <sheetName val="Concreto C"/>
      <sheetName val="CONFORMACION DE BANCA"/>
      <sheetName val="Concreto F (2)"/>
      <sheetName val="TRANSPORTE 1"/>
      <sheetName val="TRANSPORTE  X ESTACION DE DERRU"/>
      <sheetName val="Mejoramiento suelo existente"/>
      <sheetName val="P&amp;G DEF"/>
      <sheetName val="FCL2011 DEF"/>
      <sheetName val="a%20%20aaInformaci%C3%B3n%20GRU"/>
      <sheetName val="a%20%20aaInformación"/>
      <sheetName val="a%20%20aaInformaci%C3%B3n"/>
      <sheetName val="CUAD-DIURNA"/>
      <sheetName val="Res_Antequera"/>
      <sheetName val="Las_Brisas"/>
      <sheetName val="Res_LasBrisas"/>
      <sheetName val="Las_Palmas"/>
      <sheetName val="Res_LasPalmas"/>
      <sheetName val="Res_Zapatosa"/>
      <sheetName val="San_Andres"/>
      <sheetName val="Res_SanAndres"/>
      <sheetName val="Puerto_Oculto"/>
      <sheetName val="Res_PtoOculto"/>
      <sheetName val="San_Jose"/>
      <sheetName val="Res_SanJose"/>
      <sheetName val="Resumen_Gral"/>
      <sheetName val="A_P_U_"/>
      <sheetName val="A_P_U__CONC_4000"/>
      <sheetName val="Apu_Ambiental"/>
      <sheetName val="Mano_de_obra"/>
      <sheetName val="Presupuestos_TODOS_-_NO_PRINT"/>
      <sheetName val="Acta_N°_1"/>
      <sheetName val="16-6_"/>
      <sheetName val="14-6_"/>
      <sheetName val="12-6_"/>
      <sheetName val="24&quot;_"/>
      <sheetName val="16&quot;_"/>
      <sheetName val="RESUMEN_"/>
      <sheetName val="Preacta_N°5"/>
      <sheetName val="comparacion_de_flujos"/>
      <sheetName val="FONDO_LEJANO"/>
      <sheetName val="FONDO_CERCANO"/>
      <sheetName val="CUADRO_MATRIZ_DE_ACTIV"/>
      <sheetName val="CUADRO_LISTA_DE_ACTIVI"/>
      <sheetName val="Memoria_de_Calculos"/>
      <sheetName val="EQUIPOS_Y_MATERIALES"/>
      <sheetName val="201P_1"/>
      <sheetName val="311P_1"/>
      <sheetName val="V_R__13_AL_26_MAR"/>
      <sheetName val="B_A__13_AL_26_MAR"/>
      <sheetName val="L_M_10_AL_23_DE_ABRIL"/>
      <sheetName val="V_R_10_AL_23_ABRIL"/>
      <sheetName val="J_CRUZ_10AL23_ABRIL"/>
      <sheetName val="J__BUELVAS_1-15_FEB"/>
      <sheetName val="MO ELECTRI"/>
      <sheetName val="PRESUPUESTO POZOS"/>
      <sheetName val="ANALISIS UNITARIOS "/>
      <sheetName val="ANALISIS U. POZOS"/>
      <sheetName val="MEMORIA DE CANTIDADES"/>
      <sheetName val="MEMORIA DE CANTIDADES POZOS"/>
      <sheetName val="MORTEROS Y CONCRETOS"/>
      <sheetName val="XX-30"/>
      <sheetName val="PRESUPUESTO IE"/>
      <sheetName val="APUS  IE"/>
      <sheetName val="CARGA TORRE"/>
      <sheetName val="RELACION DE FOTOGRAFIAS"/>
      <sheetName val="CONFIGURACION RF GSM"/>
      <sheetName val="PLANO RF"/>
      <sheetName val="CONFIGURACION EQUIPOS GSM"/>
      <sheetName val="CONFIGURACION POWER"/>
      <sheetName val="FORMATO DE VISITA"/>
      <sheetName val="FORMATO SOLICITUD CW"/>
      <sheetName val="PLANO SOLICITUD CW"/>
      <sheetName val="PLANO DEL SITIO "/>
      <sheetName val="SERVICE ITEMS"/>
      <sheetName val="Service Packs"/>
      <sheetName val="SAPpreTemplate_SS"/>
      <sheetName val="BoQ_SV"/>
      <sheetName val="SAPpreTemplate_SV"/>
      <sheetName val="DataSRC_SS"/>
      <sheetName val="DataSRC_SV"/>
      <sheetName val="FORMATO SOLICITUD DE EQUIPOS"/>
      <sheetName val="Nemotecnia"/>
      <sheetName val="Summary of Changes"/>
      <sheetName val="Link Budget Explanation"/>
      <sheetName val="Link Budget"/>
      <sheetName val="Pulldown Menus"/>
      <sheetName val="LookUp tables"/>
      <sheetName val="Graphs"/>
      <sheetName val="CAPIT &amp; CIUDS"/>
      <sheetName val="START HERE"/>
      <sheetName val="INPUT"/>
      <sheetName val="OUTPUT"/>
      <sheetName val="Weekly"/>
      <sheetName val="Eq Research"/>
      <sheetName val="VSTR"/>
      <sheetName val="Cing"/>
      <sheetName val="VZ Wireless"/>
      <sheetName val="ALLTEL"/>
      <sheetName val="AWE"/>
      <sheetName val="CYCL"/>
      <sheetName val="DCEL"/>
      <sheetName val="PR"/>
      <sheetName val="RCCC"/>
      <sheetName val="USM"/>
      <sheetName val="WWCA"/>
      <sheetName val="PCSA"/>
      <sheetName val="APS"/>
      <sheetName val="LWIN"/>
      <sheetName val="NXTL"/>
      <sheetName val="NXTP"/>
      <sheetName val="PCS"/>
      <sheetName val="TPC"/>
      <sheetName val="UPCS"/>
      <sheetName val="UNWR"/>
      <sheetName val="SUMINISTROS ELECTRICOS"/>
      <sheetName val="PARAFISCALES"/>
      <sheetName val="MACRO Y CAJA"/>
      <sheetName val="APU PLANTA APARTADO"/>
      <sheetName val="Excavac y LLenos Efra"/>
      <sheetName val="Cantidad de Concreto x Estruc"/>
      <sheetName val="CONSOLIDADO FASE 1 (2)"/>
      <sheetName val="Floculadores"/>
      <sheetName val="Tanque de 1000"/>
      <sheetName val="Micelaneos"/>
      <sheetName val="SUMINISTROS"/>
      <sheetName val="APU-1PER"/>
      <sheetName val="GRUPO-CONVENCIONAL-1PER"/>
      <sheetName val="GRUPO-CONVENCIONAL-2PER"/>
      <sheetName val="Eq-Unita-1per"/>
      <sheetName val="Eq-Unita-2per"/>
      <sheetName val="Base de Datos (P1-P2) Opcional"/>
      <sheetName val="APU-2PER"/>
      <sheetName val="EQ. INTEGRAL &quot;A&quot;"/>
      <sheetName val="EQ. MENOR BASICO-HTA MENOR"/>
      <sheetName val="ANEXO B - TARIFAS"/>
      <sheetName val="FORMATOS C-7"/>
      <sheetName val="Constantes Generales"/>
      <sheetName val="CONS"/>
      <sheetName val="\\Master\luis carlos\Documents "/>
      <sheetName val="1.5 GRÁFICO AVANCE"/>
      <sheetName val="1,,6"/>
      <sheetName val="8.8"/>
      <sheetName val="8.9"/>
      <sheetName val="8.10"/>
      <sheetName val="8.11"/>
      <sheetName val="8.12"/>
      <sheetName val="8.13"/>
      <sheetName val="13,3"/>
      <sheetName val="13,4"/>
      <sheetName val="tomas"/>
      <sheetName val="GAB CONTROL"/>
      <sheetName val="sal lum"/>
      <sheetName val="Lum MH"/>
      <sheetName val="cel me di 2"/>
      <sheetName val="celd prot 2"/>
      <sheetName val="baj zunchada "/>
      <sheetName val="MT"/>
      <sheetName val="T2 INVENT MT"/>
      <sheetName val="T3 INVE BT"/>
      <sheetName val="x2"/>
      <sheetName val="x1"/>
      <sheetName val="$$$"/>
      <sheetName val="TR Sum"/>
      <sheetName val="Sub34.5 "/>
      <sheetName val="Sub 2"/>
      <sheetName val="MT (2)"/>
      <sheetName val="BT"/>
      <sheetName val="PT Ac. In"/>
      <sheetName val="Repra TR"/>
      <sheetName val="Lum"/>
      <sheetName val="RECLOSED"/>
      <sheetName val="RECONECTADOR"/>
      <sheetName val="LA320"/>
      <sheetName val="LA320 sin lonch"/>
      <sheetName val="LA321"/>
      <sheetName val="LA321 sin loch"/>
      <sheetName val="LA322"/>
      <sheetName val="LA324"/>
      <sheetName val="LA324 -1"/>
      <sheetName val="LA326"/>
      <sheetName val="LA327"/>
      <sheetName val="LA329"/>
      <sheetName val="LA336"/>
      <sheetName val="Lonchera"/>
      <sheetName val="cruce aereo"/>
      <sheetName val="3x2-0+1x1-0"/>
      <sheetName val="3x1-0+1x2"/>
      <sheetName val="3x2+1x4"/>
      <sheetName val="2x8"/>
      <sheetName val="AP 280"/>
      <sheetName val="CS 274"/>
      <sheetName val="CS -275"/>
      <sheetName val="CS 276 "/>
      <sheetName val="pt acero"/>
      <sheetName val="Barraje"/>
      <sheetName val="Empalmes"/>
      <sheetName val="2x14"/>
      <sheetName val="PUESTTIERRA BT"/>
      <sheetName val="RETIE"/>
      <sheetName val="AP"/>
      <sheetName val="PRESUPUESTO  V2 AET"/>
      <sheetName val="PRESUPUESTO  V2 DISEÑADOR"/>
      <sheetName val="INTERV AET"/>
      <sheetName val="INTERV DISEÑ"/>
      <sheetName val="RES"/>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CRONOG"/>
      <sheetName val="cronogram"/>
      <sheetName val="7 (21)"/>
      <sheetName val="7 (20)"/>
      <sheetName val="7 (19)"/>
      <sheetName val="7 (18)"/>
      <sheetName val="26 (2)"/>
      <sheetName val="7 (17)"/>
      <sheetName val="7 (16)"/>
      <sheetName val="7 (15)"/>
      <sheetName val="7 (14)"/>
      <sheetName val="7 (13)"/>
      <sheetName val="7 (12)"/>
      <sheetName val="7 (11)"/>
      <sheetName val="7 (10)"/>
      <sheetName val="7 (9)"/>
      <sheetName val="7 (8)"/>
      <sheetName val="7 (7)"/>
      <sheetName val="7 (6)"/>
      <sheetName val="7 (5)"/>
      <sheetName val="7 (4)"/>
      <sheetName val="EXPERIENCIA PROFESIONALES (4)"/>
      <sheetName val="EXPERIENCIA PROFESIONALES (3)"/>
      <sheetName val="presentacion (2)"/>
      <sheetName val="COSTO TOTAL (2)"/>
      <sheetName val="R-514 (4)"/>
      <sheetName val="R-514 (3)"/>
      <sheetName val="presentacion (3)"/>
      <sheetName val="1 (3)"/>
      <sheetName val="F.P.S."/>
      <sheetName val="COSTO TOTAL"/>
      <sheetName val="4 (2)"/>
      <sheetName val="8 (13)"/>
      <sheetName val="17 (2)"/>
      <sheetName val="17 (3)"/>
      <sheetName val="17 (4)"/>
      <sheetName val="25 (5)"/>
      <sheetName val="25 (3)"/>
      <sheetName val="25 (4)"/>
      <sheetName val="7 (3)"/>
      <sheetName val="14 (5)"/>
      <sheetName val="14 (3)"/>
      <sheetName val="14 (4)"/>
      <sheetName val="14 (6)"/>
      <sheetName val="8 (3)"/>
      <sheetName val="16 (3)"/>
      <sheetName val="14 (7)"/>
      <sheetName val="17 (5)"/>
      <sheetName val="VILLA OLIMPICA"/>
      <sheetName val="UNITARIOS GENERALES"/>
      <sheetName val="PE_02"/>
      <sheetName val="Estruc_ Tarif"/>
      <sheetName val="\Documents and Settings\Adminis"/>
      <sheetName val="UNITARIOS GENERALES.xls"/>
      <sheetName val="5. MODIFICATORIA"/>
      <sheetName val="letra"/>
      <sheetName val="\Users\Juan\Downloads\Users\USU"/>
      <sheetName val="\Users\user\Library\Mail Downlo"/>
      <sheetName val="CRA.MODI"/>
      <sheetName val="\Cofinanciacion\FICHAS Y FORMAT"/>
      <sheetName val="\A\Cofinanciacion\FICHAS Y FORM"/>
      <sheetName val="F.M.  2.27 Interv (2013)"/>
      <sheetName val="SUPERV"/>
      <sheetName val="CONSULTORIA"/>
      <sheetName val="INTERVENTORIA SE YOPAL"/>
      <sheetName val="5.7"/>
      <sheetName val="8.6"/>
      <sheetName val="9.5"/>
      <sheetName val="9.6"/>
      <sheetName val="9.7"/>
      <sheetName val="9.8"/>
      <sheetName val="9.9"/>
      <sheetName val="9.10"/>
      <sheetName val="9.11"/>
      <sheetName val="9.12"/>
      <sheetName val="9.13"/>
      <sheetName val="9.14"/>
      <sheetName val="9.15"/>
      <sheetName val="9.16"/>
      <sheetName val="9.17"/>
      <sheetName val="9.18"/>
      <sheetName val="9.19"/>
      <sheetName val="9.20"/>
      <sheetName val="9.21"/>
      <sheetName val="9.22"/>
      <sheetName val="9.23"/>
      <sheetName val="PRESUPUESTO OBRA "/>
      <sheetName val="P (2)"/>
      <sheetName val="2-FIJACION1"/>
      <sheetName val="2-FIJACION1 (2)"/>
      <sheetName val="ACTA DE FIJACION DE PRECIOS"/>
      <sheetName val="bolardo"/>
      <sheetName val="POSTE AP"/>
      <sheetName val="tab conden"/>
      <sheetName val="tablero emer"/>
      <sheetName val="condensa"/>
      <sheetName val="MAREMARE"/>
      <sheetName val="INTERVENTORIA SE mare"/>
      <sheetName val="cadena"/>
      <sheetName val="MAREMARE (2)"/>
      <sheetName val="tablero (3)"/>
      <sheetName val="PROYECTO SE YOPAL (2)"/>
      <sheetName val="AIRES"/>
      <sheetName val="4X2 CU"/>
      <sheetName val="LOTEO"/>
      <sheetName val="PARQUE TAMARA"/>
      <sheetName val="internas"/>
      <sheetName val="Barraje (3)"/>
      <sheetName val="Barraje (2)"/>
      <sheetName val="00"/>
      <sheetName val="punta"/>
      <sheetName val="4x10+12"/>
      <sheetName val="UPS6"/>
      <sheetName val="PARQUE TAMARA (2)"/>
      <sheetName val="8X000"/>
      <sheetName val="250mcm"/>
      <sheetName val="0"/>
      <sheetName val="TR300KVA"/>
      <sheetName val="1&quot; y 3&quot; emt"/>
      <sheetName val="TABLEROS D"/>
      <sheetName val="TCAP"/>
      <sheetName val="3X8+10"/>
      <sheetName val="bajante1.5&quot;"/>
      <sheetName val="megacolegio"/>
      <sheetName val="PUNTA CAP"/>
      <sheetName val="PUESTTIERRAmejor (2)"/>
      <sheetName val="transfer"/>
      <sheetName val="ups15"/>
      <sheetName val="TGD"/>
      <sheetName val="celda trafo"/>
      <sheetName val="celda protec"/>
      <sheetName val="celda medida"/>
      <sheetName val="celda entrada"/>
      <sheetName val="premoldeado"/>
      <sheetName val="tab aisl"/>
      <sheetName val="potenc"/>
      <sheetName val="CAJA 40X40"/>
      <sheetName val="CURVAEMT"/>
      <sheetName val="EMT 0.5"/>
      <sheetName val="GABINETE"/>
      <sheetName val="PATCH"/>
      <sheetName val="TR160KVA"/>
      <sheetName val="1x4"/>
      <sheetName val="1x10"/>
      <sheetName val="2x48"/>
      <sheetName val="TOMA BIFASE"/>
      <sheetName val="toma emt"/>
      <sheetName val="na 250"/>
      <sheetName val="fibra"/>
      <sheetName val="C12"/>
      <sheetName val="TAB VK"/>
      <sheetName val="pulsador"/>
      <sheetName val="keytone"/>
      <sheetName val="utp"/>
      <sheetName val="4CERO"/>
      <sheetName val="hospital"/>
      <sheetName val="ducto"/>
      <sheetName val="CANALETA"/>
      <sheetName val="4x4"/>
      <sheetName val="XLPE 2"/>
      <sheetName val="cadenas"/>
      <sheetName val="AE319 (2)"/>
      <sheetName val="tablero (2)"/>
      <sheetName val="polidepor monterrey"/>
      <sheetName val="2x10+12"/>
      <sheetName val="2X8+10"/>
      <sheetName val="bajante2&quot;"/>
      <sheetName val="emt2&quot;"/>
      <sheetName val="PROYECTOR"/>
      <sheetName val="T24"/>
      <sheetName val="1x6"/>
      <sheetName val="3x4"/>
      <sheetName val="3X2"/>
      <sheetName val="AE319"/>
      <sheetName val="4x(0000)"/>
      <sheetName val="ESTADIO VNUEVA"/>
      <sheetName val="bajante 3,4&quot;"/>
      <sheetName val="1x8"/>
      <sheetName val="KIT AP"/>
      <sheetName val="USUARIOS PZA"/>
      <sheetName val="sistema bomba solar"/>
      <sheetName val="reflector"/>
      <sheetName val="SLP COL"/>
      <sheetName val="PVC4&quot; (2)"/>
      <sheetName val="4X2"/>
      <sheetName val="4X8+10"/>
      <sheetName val="TALLER OBRAS"/>
      <sheetName val="PTAP PZA"/>
      <sheetName val="4X6"/>
      <sheetName val="PVC4&quot;"/>
      <sheetName val="8x(00)"/>
      <sheetName val="SUJECIÓN"/>
      <sheetName val="4X10"/>
      <sheetName val="tablero"/>
      <sheetName val="4x8"/>
      <sheetName val="bajante1&quot;"/>
      <sheetName val="BOMBA POZO TALLERES"/>
      <sheetName val="XLPE (2)"/>
      <sheetName val="XLPE"/>
      <sheetName val="bajante4&quot;"/>
      <sheetName val="ALUMBRADO PUENTE OROCUE"/>
      <sheetName val="brisasDsirivana"/>
      <sheetName val="PALOMAS.GUA"/>
      <sheetName val="CALCETA"/>
      <sheetName val="sirivana nunchia"/>
      <sheetName val="MT.MANARE"/>
      <sheetName val="APU.MT.PLANT.AGUAS.RES"/>
      <sheetName val="APU.PLANT.AGU.RES"/>
      <sheetName val="APU.AGU.RES"/>
      <sheetName val="SALITRE AGU"/>
      <sheetName val="MILITAR"/>
      <sheetName val="COLEGIO"/>
      <sheetName val="AP VIA COLINA"/>
      <sheetName val="P TRITU PZA"/>
      <sheetName val="ITENCA"/>
      <sheetName val="CHARTE"/>
      <sheetName val="cajaacom"/>
      <sheetName val="3X95+50"/>
      <sheetName val="PROYECTO SE YOPAL"/>
      <sheetName val="3X35+50"/>
      <sheetName val="PUESTTIERRAmejor"/>
      <sheetName val="VILLA ROSITA"/>
      <sheetName val="Lum (2)"/>
      <sheetName val="7.12"/>
      <sheetName val="COT"/>
      <sheetName val="P750"/>
      <sheetName val="LA322 sin lonc"/>
      <sheetName val="3x95+1x50"/>
      <sheetName val="3x35+1x50"/>
      <sheetName val="3x70+1x50"/>
      <sheetName val="RETILAP"/>
      <sheetName val="EMPRA"/>
      <sheetName val="refor"/>
      <sheetName val="repara"/>
      <sheetName val="LA209"/>
      <sheetName val="LA221"/>
      <sheetName val="urbanismo aguazul"/>
      <sheetName val="xxx"/>
      <sheetName val="mat 1"/>
      <sheetName val="mat 2"/>
      <sheetName val="PRES INTERV "/>
      <sheetName val="1."/>
      <sheetName val="2."/>
      <sheetName val="3."/>
      <sheetName val="4. "/>
      <sheetName val="5."/>
      <sheetName val="6."/>
      <sheetName val="7."/>
      <sheetName val="8."/>
      <sheetName val="26."/>
      <sheetName val="27."/>
      <sheetName val="28."/>
      <sheetName val="29."/>
      <sheetName val="M-HER.TRA.MO"/>
      <sheetName val="x45"/>
      <sheetName val="Anexo No. 5"/>
      <sheetName val="A.I.U."/>
      <sheetName val="RESUMEN OFERTAS"/>
      <sheetName val="RESUMEN GRUPO II (LA PAZ)"/>
      <sheetName val="RESUMEN GRUPO I -BELLA LUZ"/>
      <sheetName val="1.1 torrecill 12mt"/>
      <sheetName val="1.2 torrecill 8mt"/>
      <sheetName val="2,1TEMPLETE MT DIRECTOA T"/>
      <sheetName val="2,2MONTAJE RETENIDA BT"/>
      <sheetName val="3,1ESTR. MT TP ANCLAJE 3F."/>
      <sheetName val="3,2ARMA-SIM-TRI-FIN-3H"/>
      <sheetName val="3,3CADENA"/>
      <sheetName val="3,4AISLADOR PASO"/>
      <sheetName val="4 PROTECC MONOF"/>
      <sheetName val="5.1 3H MT"/>
      <sheetName val="5.2 3HBT"/>
      <sheetName val="6 PERCHA 1"/>
      <sheetName val="7,1 transf 15kva "/>
      <sheetName val="8 PUESTA A TIERR TRASF MON"/>
      <sheetName val="9 PUESTA A TIERR  "/>
      <sheetName val=" 10 TRAMITES ENRGI "/>
      <sheetName val="1.1POSTE 12X750"/>
      <sheetName val="1.2POSTE 8X510"/>
      <sheetName val="2,1TEMPLETE MT DIREC A T  "/>
      <sheetName val="2,2TEMP MIXTO"/>
      <sheetName val="2,3TEMP BT A T"/>
      <sheetName val="3,1EST. ALINECION 2F"/>
      <sheetName val="3,2ESTR. TIPO ANGULO"/>
      <sheetName val="3,3ESTR TIPO FIN L 2F"/>
      <sheetName val="3,4ESTR TIPO ANCLAJE 2"/>
      <sheetName val="3,5CADENA AMARRE"/>
      <sheetName val="3,6 ESTR 701 M"/>
      <sheetName val="4 PROTECC MON"/>
      <sheetName val="5.1 H MT (2)"/>
      <sheetName val="5,2cable trens 1-0"/>
      <sheetName val="5,3cable trens DUPLEX"/>
      <sheetName val="6,1armado LINEA. "/>
      <sheetName val="6.2  PERCHA "/>
      <sheetName val="7,1 trans-15kva "/>
      <sheetName val="8 PUESTA A TIERR MON "/>
      <sheetName val="9 PUESTA  TIERR   "/>
      <sheetName val=" 10 TRAMITES ENERGI "/>
      <sheetName val="11 REPLANTEO"/>
      <sheetName val="12 .1acometida"/>
      <sheetName val="12,2 red"/>
      <sheetName val="13.1CIMENT MT"/>
      <sheetName val="13.2CIMENT BT"/>
      <sheetName val="13.3templ"/>
      <sheetName val="F.P.S"/>
      <sheetName val="Est y Dis"/>
      <sheetName val="Fondo Ensayos"/>
      <sheetName val="Obra puente"/>
      <sheetName val="Fondo Ajustes"/>
      <sheetName val="MINTRANSPORTE"/>
      <sheetName val="FACTOR MULTIPLICADOR"/>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ías habiles 2015"/>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Datos_básicos"/>
      <sheetName val="SEGM"/>
      <sheetName val="CANT PAV-1"/>
      <sheetName val="MMTO"/>
      <sheetName val="PRESUPUESTO2"/>
      <sheetName val="SEGM2"/>
      <sheetName val="CANT PAV-2"/>
      <sheetName val="MMTO2"/>
      <sheetName val="CANT_PAV-1"/>
      <sheetName val="CANT_PAV-2"/>
      <sheetName val="Aux. Disgregados"/>
      <sheetName val="Anexo 7.1-Res Gen"/>
      <sheetName val="Anexo 8.1-Est de Preinv"/>
      <sheetName val="Anexo 8.2-Est de Ingeniería"/>
      <sheetName val="Anexo 8.6-Exp. Gest Serv"/>
      <sheetName val="Anexo 8.4-SupervEstudio Prein"/>
      <sheetName val="Anexo 8.5-Plan Educ_Capac"/>
      <sheetName val="Anexo 9.1Res Activ"/>
      <sheetName val="Anexo 9.3 Gastos Generales"/>
      <sheetName val="Anexo  11.1 Res Pre"/>
      <sheetName val="Anexo 11.2-Superv de Obra"/>
      <sheetName val="Anexo 11.3-Comp Serv"/>
      <sheetName val="No Va Capital de Trabajo"/>
      <sheetName val="EVOLUCION EN EL TIEMPO"/>
      <sheetName val="F-01"/>
      <sheetName val="F-02"/>
      <sheetName val="F-03"/>
      <sheetName val="F-04"/>
      <sheetName val="F-05 PRIVADOS"/>
      <sheetName val="F-05 SOCIALES"/>
      <sheetName val="F-06 PRIVADOS"/>
      <sheetName val="F-06 SOCIALES"/>
      <sheetName val="F-07-08-09"/>
      <sheetName val="F-10"/>
      <sheetName val="Analisis de Costos"/>
      <sheetName val="Anualización de la Inversión"/>
      <sheetName val="Anualización de la Depreciación"/>
      <sheetName val="Tarifas GyT"/>
      <sheetName val="Tarifas D"/>
      <sheetName val="Conexion"/>
      <sheetName val="PLAN_CONFORME"/>
      <sheetName val="SHEETS"/>
      <sheetName val="INITIAL INPUTS"/>
      <sheetName val="MEDICION"/>
      <sheetName val="TIPO"/>
      <sheetName val="Exchange Rate"/>
      <sheetName val="Itemizado"/>
      <sheetName val="Budget-US$"/>
      <sheetName val="Agenda Budget"/>
      <sheetName val="Budget Reconciliation-Detail"/>
      <sheetName val="Budget Rec-Detail US$"/>
      <sheetName val="Budget Rec-Summ"/>
      <sheetName val="Budget Rec-Summ US$"/>
      <sheetName val="A Control D&amp;S"/>
      <sheetName val="Gastos Generales"/>
      <sheetName val="A. Obras interiores"/>
      <sheetName val="B. O. Exteriores"/>
      <sheetName val="C. Caja"/>
      <sheetName val="D.Terminaciones"/>
      <sheetName val="E. Agua Potable"/>
      <sheetName val="F. Alcantarillado"/>
      <sheetName val="G. Gas"/>
      <sheetName val="H. Electricidad"/>
      <sheetName val="I. Clima"/>
      <sheetName val="K. EXT. INC."/>
      <sheetName val="L. DET. INC."/>
      <sheetName val="M. Valores Proforma Const"/>
      <sheetName val="Mats y MO"/>
      <sheetName val="Integraciones"/>
      <sheetName val="Costo directo"/>
      <sheetName val="Opciones"/>
      <sheetName val="Mats"/>
      <sheetName val="subcontratos"/>
      <sheetName val="unit.instalaciones"/>
      <sheetName val="unitario s-1"/>
      <sheetName val="unitarios s-2"/>
      <sheetName val="unitarios s-4"/>
      <sheetName val="unitarios s-5"/>
      <sheetName val="unitario s-6"/>
      <sheetName val="OFERTA CC ROATAN"/>
      <sheetName val="calculo de muros"/>
      <sheetName val="Integracostos"/>
      <sheetName val="Indirecto"/>
      <sheetName val="Precio Venta"/>
      <sheetName val="N Unitarios"/>
      <sheetName val="Costo Indirecto"/>
      <sheetName val="Elect GM"/>
      <sheetName val="Albañiles"/>
      <sheetName val="Compar."/>
      <sheetName val="Programa"/>
      <sheetName val="presup.ofi.sta.elisa"/>
      <sheetName val="cal.muros.cerramiento"/>
      <sheetName val="unitarios prueba"/>
      <sheetName val="m.o."/>
      <sheetName val="Unit Cambios"/>
      <sheetName val="Cambios Vent"/>
      <sheetName val="Opciones Muros"/>
      <sheetName val="OC1 Demol Muros"/>
      <sheetName val="M.CONTENCION"/>
      <sheetName val="CISTERNA"/>
      <sheetName val="Amp Entr"/>
      <sheetName val="Perg y Entr"/>
      <sheetName val="Perg 2 y Entr A"/>
      <sheetName val="PROVISIONALES"/>
      <sheetName val="MANO DE OBRA ZAPATAS Y CIMIENTO"/>
      <sheetName val="1. MURO BLOCK DE .19 de 50"/>
      <sheetName val="1. MURO BLOCK DE .19 de 50 rest"/>
      <sheetName val="MURO BLOCK DE .14"/>
      <sheetName val="LOSAS"/>
      <sheetName val="PISO CER. Y AZULEJO"/>
      <sheetName val="REPELLOS Y CERNIDOS"/>
      <sheetName val=" PISOS"/>
      <sheetName val="HUELLA Y DESCANZO"/>
      <sheetName val="INST. HIDRAULICAS"/>
      <sheetName val="Lista de Precios"/>
      <sheetName val="Precio Unitario"/>
      <sheetName val="precio de venta"/>
      <sheetName val="CI US$"/>
      <sheetName val="Rend."/>
      <sheetName val="DIRECTO S-4"/>
      <sheetName val="INDIRECTO S-4"/>
      <sheetName val="calculo de muro"/>
      <sheetName val="Unit. Delta"/>
      <sheetName val="Formaletas"/>
      <sheetName val="Unit. Urbanizacion"/>
      <sheetName val="Unit. Instalaciones"/>
      <sheetName val="Unit. Bodegas"/>
      <sheetName val="Faltantes"/>
      <sheetName val="DIRECTO "/>
      <sheetName val="INDIRECTO "/>
      <sheetName val="cuadro oferta"/>
      <sheetName val="BURGER KING"/>
      <sheetName val="DUNKIN DONUTS"/>
      <sheetName val="LITTLE CEASARS"/>
      <sheetName val="POPEYES"/>
      <sheetName val="USO COMUN"/>
      <sheetName val="PSMP"/>
      <sheetName val="UNIT.SMP"/>
      <sheetName val="DIRECTO"/>
      <sheetName val="Pago Subcontratos"/>
      <sheetName val="Cuentas Costo"/>
      <sheetName val="CuadroOfertaNuevaSantaRosa "/>
      <sheetName val="Calculo de Materiales"/>
      <sheetName val="METAS"/>
      <sheetName val="Unitarios de concreto"/>
      <sheetName val="Oferta Electrica"/>
      <sheetName val="Horas extras"/>
      <sheetName val="Cuadrocotizarsubcontratos"/>
      <sheetName val="unitarios s-3"/>
      <sheetName val="MAQUINARIA y fletes"/>
      <sheetName val="UNITARIOS MAXIBODEGA CEIBA"/>
      <sheetName val="COSTO DIRECTO MAXIBODEGA"/>
      <sheetName val="PRECIO DE VENTA MAXIBODEGA"/>
      <sheetName val="P.UNITARIOS"/>
      <sheetName val="Hoja 1 "/>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Equipos "/>
      <sheetName val="personal "/>
      <sheetName val="INDICE "/>
      <sheetName val="CUADRO POR POSICIONES"/>
      <sheetName val="CuadroCostos Areas"/>
      <sheetName val="Cuadro Costos Activ"/>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Sal_Integ"/>
      <sheetName val="cantidades sf-42"/>
      <sheetName val="cantidades sf-30"/>
      <sheetName val="resumen sf-42"/>
      <sheetName val="resumen sf-30"/>
      <sheetName val="TABLA5"/>
      <sheetName val="Malas Prácticas eliminadas"/>
      <sheetName val="DATBAND"/>
      <sheetName val="Proc 0009h"/>
      <sheetName val="Proc 0009i (2)"/>
      <sheetName val="DAT NUC"/>
      <sheetName val="Hoja (2)"/>
      <sheetName val="Proc0009m"/>
      <sheetName val="Proc 0009i"/>
      <sheetName val="Gráfico de control"/>
      <sheetName val="HIST-RES"/>
      <sheetName val="Hist(1)"/>
      <sheetName val="Hist(2)"/>
      <sheetName val="Hist(3)"/>
      <sheetName val="Hist(4)"/>
      <sheetName val="Hist(5)"/>
      <sheetName val="NÚCLEOS"/>
      <sheetName val="NÚCLEOS (2)"/>
      <sheetName val="CORREL"/>
      <sheetName val="3.1 EMCCCP_CANTERA"/>
      <sheetName val="3.1 TERRAPLENES"/>
      <sheetName val="3.1 TRANSP_GRAN"/>
      <sheetName val="HORAS_EQUxACT"/>
      <sheetName val="ACPM_EQUxACT"/>
      <sheetName val="DIARIO CARRAIPIA"/>
      <sheetName val="FACTURACION OCT 2009 "/>
      <sheetName val="CONSUMO EQUIPOS"/>
      <sheetName val="EXPLOTAC_SONRISA"/>
      <sheetName val="TRIT_MAT_B"/>
      <sheetName val="TRIT_MAT_SB"/>
      <sheetName val="PROD_SUBBASE"/>
      <sheetName val="3.1 SUBBASE"/>
      <sheetName val="3.1 OBRAS_ARTE"/>
      <sheetName val="FACTURACION ENE 2010"/>
      <sheetName val="FACTURACION FEB 2010"/>
      <sheetName val="FACT_ESPERADA"/>
      <sheetName val="1.02"/>
      <sheetName val="2.02"/>
      <sheetName val="UPAV-002"/>
      <sheetName val="4.01.09"/>
      <sheetName val="4.03.14"/>
      <sheetName val="5.01"/>
      <sheetName val="5.04"/>
      <sheetName val="UVAR-001"/>
      <sheetName val="15.05"/>
      <sheetName val="18.01"/>
      <sheetName val="19.04.03"/>
      <sheetName val="19.21.01"/>
      <sheetName val="19.21.03"/>
      <sheetName val="20.22"/>
      <sheetName val="20.24"/>
      <sheetName val="Alc-001"/>
      <sheetName val="Alc-005"/>
      <sheetName val="Alc-006"/>
      <sheetName val="Alc-013"/>
      <sheetName val="21.06.01"/>
      <sheetName val="22.01.01.12"/>
      <sheetName val="22.01.03.01"/>
      <sheetName val="BASE-EST"/>
      <sheetName val="Mezclas asfálticas"/>
      <sheetName val="VIAS_CESAR"/>
      <sheetName val="SAN_ROQUE"/>
      <sheetName val="STA_ROSA"/>
      <sheetName val="C.O. y ppto Calle Bolivar"/>
      <sheetName val="C.O. y ppto Guayabito"/>
      <sheetName val="C.O. y ppto veredas"/>
      <sheetName val="C.O. y ppto bombeo"/>
      <sheetName val="C.O. y ppto inflado"/>
      <sheetName val="C.O. y ppto"/>
      <sheetName val="Informacion Plano"/>
      <sheetName val="BALANCE DE TRAMOS (2)"/>
      <sheetName val="DESPIECE"/>
      <sheetName val="dibujar en macro"/>
      <sheetName val="Para cimentaciones"/>
      <sheetName val="Para perfiles"/>
      <sheetName val="Canti càmaras "/>
      <sheetName val="para el informe"/>
      <sheetName val="ACAB. PISOS"/>
      <sheetName val="CIELOS"/>
      <sheetName val="ACAB. MUROS"/>
      <sheetName val="APARATOS"/>
      <sheetName val="PUERTAS Y VENTANAS"/>
      <sheetName val="Datos entrada"/>
      <sheetName val="Analisis transporte"/>
      <sheetName val="Morteros"/>
      <sheetName val="Acero refuerz"/>
      <sheetName val="1.1 obras Prelimin"/>
      <sheetName val="1.2 inst provis"/>
      <sheetName val="2.1 Excavaciones"/>
      <sheetName val="2.2 ConcrCiment"/>
      <sheetName val="2.3 Acero Refuerzo"/>
      <sheetName val="3.1 Elemt Vert"/>
      <sheetName val="3.2 Elemt Horz"/>
      <sheetName val="3.3 Losas"/>
      <sheetName val="3.4 ELEM VARIOS"/>
      <sheetName val="3.5 ACERO REF"/>
      <sheetName val="3.6 ESTRUC METALICA"/>
      <sheetName val="4.1 CONCRET ARQ"/>
      <sheetName val="4.3 LADRILL HUECO"/>
      <sheetName val="4.4 REFUERZO Y JUNTAS"/>
      <sheetName val="4.6 VARIOS"/>
      <sheetName val="5.1 ALFAJIAS"/>
      <sheetName val="5,2 ELEMENTOS "/>
      <sheetName val="5,3 ACERO"/>
      <sheetName val="6,1 PTO HIDRAULICO"/>
      <sheetName val="6.3 RED AGUA FRIA"/>
      <sheetName val="6,9 SALIDA SANITARA"/>
      <sheetName val="6,12 RED SANITARIA"/>
      <sheetName val="6,13 RED LLUVIAS"/>
      <sheetName val="6,15 RED DRENAJE"/>
      <sheetName val="6.17 VALVULAS"/>
      <sheetName val="6,18 niples"/>
      <sheetName val="6.23 EQUIPOS"/>
      <sheetName val="6,24 CONSTRUCCIONES"/>
      <sheetName val="6,25 OBRAS COMPLEMENTARIAS"/>
      <sheetName val="6,26 EXTERIORES"/>
      <sheetName val="6,27 mov tierra"/>
      <sheetName val="6.29 PASES"/>
      <sheetName val="7.1 RED INCENDIOS"/>
      <sheetName val="7.5 conexiones INCENDIOS"/>
      <sheetName val="7.3valvulas"/>
      <sheetName val="7,6 Rociadores"/>
      <sheetName val="13.1 PAÑETES"/>
      <sheetName val="13.2 PÑ PLACA"/>
      <sheetName val="14.1 PISOS Y AFINADOS"/>
      <sheetName val="14.2 ACABADO PISO"/>
      <sheetName val="14.3 GUARDA ESCOBA"/>
      <sheetName val="14.4 GRADAS"/>
      <sheetName val="15.1 CUBIERTAS"/>
      <sheetName val="15.3 ACC Y OTROS "/>
      <sheetName val="15.3 VARIOS"/>
      <sheetName val="16.1 CARP METALICA"/>
      <sheetName val="16.3 carp lamina"/>
      <sheetName val="16.4 baranda metalica"/>
      <sheetName val="16.5 carp lam-mad"/>
      <sheetName val="16.6 varias CM"/>
      <sheetName val="8,1,2 Roseta"/>
      <sheetName val="8,1,5 toma Corr"/>
      <sheetName val="8,3,11 CAPACETE"/>
      <sheetName val="8,3,19 Cinta Band It"/>
      <sheetName val="8,3,25 TUB GALV 1 1-2"/>
      <sheetName val="8,3,30 tubo conduit emt 1 1-2"/>
      <sheetName val="8,3,33 Canalizacio Zona Blanda"/>
      <sheetName val="8,3,34 CANALIZACION ZONA DURA"/>
      <sheetName val="8,3,35 TUB COND PCV 1-2"/>
      <sheetName val="8,3,36 TUB COND PVC 3-4"/>
      <sheetName val="8,3,37 TUB COND 1"/>
      <sheetName val="8,3,38 TUB COND 1 1-4"/>
      <sheetName val="8,3,39 TUB COND PVC 1 1-2"/>
      <sheetName val="8,3,43 Cable Cu aisaldo 8 AWG"/>
      <sheetName val="8,3,44 C aislado 10AWG"/>
      <sheetName val="8,3,53 Cable Cu desnudo 8 AWG"/>
      <sheetName val="8,3,54 C desn 10AGW"/>
      <sheetName val="8,3,59 cable cu aislado 2"/>
      <sheetName val="8,3,60 cable cu aislado 6"/>
      <sheetName val="8,4,1 Tablero 18 Circuitos"/>
      <sheetName val="8,4,5 CAJA MEDIDOR"/>
      <sheetName val="8,4,9 Interrup 1 15 60"/>
      <sheetName val="8,4,10 CAJ  2 CIRCUITOS"/>
      <sheetName val="8,4,12 CAJ 6 CIRCUITOS"/>
      <sheetName val="8,4,15"/>
      <sheetName val="8,4,16 INT 3X80"/>
      <sheetName val="8,4,17 Interr trip 3x100"/>
      <sheetName val="8,4,18 interrup atorn 3x30"/>
      <sheetName val="8,4,19 Interruptor atorn 3x50"/>
      <sheetName val="8,4,20 TABRERO TRIFASICO 12 CTO"/>
      <sheetName val="8,8,2 Puesta tierra"/>
      <sheetName val="8,11,1"/>
      <sheetName val="8,11,4"/>
      <sheetName val="8,17,3"/>
      <sheetName val="8,17,7 "/>
      <sheetName val="17 carp madera"/>
      <sheetName val="18 ENCHAPES"/>
      <sheetName val="20.1 ap sanitarios"/>
      <sheetName val="20.3 varios"/>
      <sheetName val="21 cielo raso"/>
      <sheetName val="21.2 divisiones"/>
      <sheetName val="22.2 esmalte"/>
      <sheetName val="22.3 sobre madera"/>
      <sheetName val="23,1 CERRADURA"/>
      <sheetName val="23,2 HERRAJE"/>
      <sheetName val="23.3 Espejo"/>
      <sheetName val="24.1 cerramiento"/>
      <sheetName val="24.2 Arborización"/>
      <sheetName val="25 señalizacion"/>
      <sheetName val="27 Aseo"/>
      <sheetName val="27.2 retiro esc"/>
      <sheetName val="ManualUsuario"/>
      <sheetName val="Parametros"/>
      <sheetName val="Capitulos"/>
      <sheetName val="VlrTotInsumos"/>
      <sheetName val="AUnit"/>
      <sheetName val="PresupOrdenado"/>
      <sheetName val="TotCapitulos"/>
      <sheetName val="Importaciones"/>
      <sheetName val="inpermeabOTRO"/>
      <sheetName val="CRONOGRAMA 5M"/>
      <sheetName val="CRONOGRAMA 4M "/>
      <sheetName val="Red Hidraulica"/>
      <sheetName val="Cant unida medida Cerram"/>
      <sheetName val="Relleno Cerram"/>
      <sheetName val="Cerram SUR"/>
      <sheetName val="Cerran Este"/>
      <sheetName val="Cerram Oeste"/>
      <sheetName val="SUBESTACION"/>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MCCO"/>
      <sheetName val="AIUsan"/>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9. anexos"/>
      <sheetName val="9. rELACIÓN ACTAS"/>
      <sheetName val="CUADRO 11"/>
      <sheetName val="9. PAGO PARAS"/>
      <sheetName val="RELACIÓN MATERIAL"/>
      <sheetName val="PORT PREACTA"/>
      <sheetName val="OFICIOS CORP"/>
      <sheetName val="OFICIOS RECIBO"/>
      <sheetName val="ACTA MODIFICACIÓN CIVIL"/>
      <sheetName val="UNITARIOS RELLENOS"/>
      <sheetName val="Form5 _Pág_ 2"/>
      <sheetName val="LIQUIDACION"/>
      <sheetName val="PRESUP. RESUMEN"/>
      <sheetName val="UNITARIOS_GENERALES"/>
      <sheetName val="5__MODIFICATORIA"/>
      <sheetName val="UNITARIOS%20GENERALES.xls"/>
      <sheetName val="ACTA 1 INICIO"/>
      <sheetName val="CUADRO PRODUCTOS "/>
      <sheetName val="OBRA TOT (2)"/>
      <sheetName val="INTERV."/>
      <sheetName val="Cronograma2020"/>
      <sheetName val="PO Y CRONOGRAMA EJE CAFETERO RE"/>
      <sheetName val="Primera Prueba"/>
      <sheetName val="Cert. Calibración"/>
      <sheetName val="individual"/>
      <sheetName val="No Conforme "/>
      <sheetName val="SEM 26"/>
      <sheetName val="PARA MONTAR EL ARCHIVO"/>
      <sheetName val="RESUMEN CONTRATOS"/>
      <sheetName val="RELAC.PERSONAL"/>
      <sheetName val="ACTA.PAGO"/>
      <sheetName val="LISTA CHEQ"/>
      <sheetName val="ACTA.RECIBO"/>
      <sheetName val="O1-INFO.SEMANAL"/>
      <sheetName val="O1-SEG.SEMANAL"/>
      <sheetName val="O1-SEG.ADMINISTRATIVO"/>
      <sheetName val="O1-SEG.GENERAL"/>
      <sheetName val="O1-INFO.FINAL"/>
      <sheetName val="O1-EVAL.CONTRATISTA"/>
      <sheetName val="JORNALES y EQUIPO"/>
      <sheetName val="PR PARQUE"/>
      <sheetName val="5.11"/>
      <sheetName val="5.22"/>
      <sheetName val="5.33"/>
      <sheetName val="5,8"/>
      <sheetName val="5,9"/>
      <sheetName val="5,10"/>
      <sheetName val="5,11"/>
      <sheetName val="PRES PARQUE"/>
      <sheetName val="PRES PARQUE (2)"/>
      <sheetName val="18.2"/>
      <sheetName val="2000 psi"/>
      <sheetName val="2500 psi"/>
      <sheetName val="3000 psi "/>
      <sheetName val="Mortero 1 5"/>
      <sheetName val="Mortero 14"/>
      <sheetName val="Mortero 13"/>
      <sheetName val="Mortero IMP"/>
      <sheetName val="CANT CUBIERTA (2)"/>
      <sheetName val="CANT CUBIERTA"/>
      <sheetName val="CANT PORTICO"/>
      <sheetName val="CANT GRADERIA"/>
      <sheetName val="PROGRAMACION DE OBRA"/>
      <sheetName val="F.M."/>
      <sheetName val="PERS."/>
      <sheetName val="ACTI."/>
      <sheetName val="MAT. Y EQ."/>
      <sheetName val="Calendario de trabajo por turno"/>
      <sheetName val="RELLENO SUMINISTRO"/>
      <sheetName val="RELLENO AR"/>
      <sheetName val="RELLENO ALL"/>
      <sheetName val="SANITARIO URBANO"/>
      <sheetName val="COLECTOR DE LLUVIAS"/>
      <sheetName val="BAJANTE DE NEGRAS"/>
      <sheetName val="BAJANTE DE LLUVIAS"/>
      <sheetName val="RELACIONES"/>
      <sheetName val="GRAD-ACETATO"/>
      <sheetName val="DENS-PAILA-30 (3)"/>
      <sheetName val="TEMPE-DESPA"/>
      <sheetName val="3-4-grava"/>
      <sheetName val="GRAVA3-8(1)"/>
      <sheetName val="SOLID-FINO"/>
      <sheetName val="AG-MOD-FINURA"/>
      <sheetName val="AG-MDC-2solidez"/>
      <sheetName val="SODIO (2)"/>
      <sheetName val="SODIO"/>
      <sheetName val="MAGNESIO"/>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BRIQUETAS"/>
      <sheetName val="CALIBRACION-OCTUB"/>
      <sheetName val="TERMOMETROS"/>
      <sheetName val="HUMEDAD"/>
      <sheetName val="PENETRAC"/>
      <sheetName val="balanzas"/>
      <sheetName val="Avance Obra para densidades"/>
      <sheetName val="concreto_3000_PSI"/>
      <sheetName val="concreto_2500_psi"/>
      <sheetName val="mortero_1_3"/>
      <sheetName val="mortero_1_4"/>
      <sheetName val="presupuesto_Sabanas"/>
      <sheetName val="listado_de_materiales"/>
      <sheetName val="A_1"/>
      <sheetName val="A_2"/>
      <sheetName val="A_3"/>
      <sheetName val="A_4"/>
      <sheetName val="A_6"/>
      <sheetName val="A_7"/>
      <sheetName val="B_1"/>
      <sheetName val="B_2"/>
      <sheetName val="B_3"/>
      <sheetName val="B_4"/>
      <sheetName val="B_6"/>
      <sheetName val="B_7"/>
      <sheetName val="C_1_1"/>
      <sheetName val="C_1_2"/>
      <sheetName val="C_2_1"/>
      <sheetName val="C_2_2"/>
      <sheetName val="C_2_3"/>
      <sheetName val="C_2_4"/>
      <sheetName val="C_2_5"/>
      <sheetName val="C_3_1"/>
      <sheetName val="C_3_2"/>
      <sheetName val="C_4_1"/>
      <sheetName val="C_4_2"/>
      <sheetName val="C_4_3"/>
      <sheetName val="C_4_4"/>
      <sheetName val="C_4_5"/>
      <sheetName val="C_5_1"/>
      <sheetName val="C_5_2"/>
      <sheetName val="C_6_1"/>
      <sheetName val="C_7_1"/>
      <sheetName val="C_7_2"/>
      <sheetName val="C_7_3"/>
      <sheetName val="C_7_4"/>
      <sheetName val="D_1"/>
      <sheetName val="D_2"/>
      <sheetName val="D_3"/>
      <sheetName val="D_4"/>
      <sheetName val="D_5"/>
      <sheetName val="D_6"/>
      <sheetName val="D_7"/>
      <sheetName val="D_8"/>
      <sheetName val="D_9"/>
      <sheetName val="D_10"/>
      <sheetName val="E_1_1"/>
      <sheetName val="E_1_2"/>
      <sheetName val="E_1_3"/>
      <sheetName val="E_1_4"/>
      <sheetName val="E_1_5"/>
      <sheetName val="E_1_6"/>
      <sheetName val="E_1_7"/>
      <sheetName val="E_1_8"/>
      <sheetName val="E_2_1"/>
      <sheetName val="E_2_2"/>
      <sheetName val="E_2_3"/>
      <sheetName val="E_2_4"/>
      <sheetName val="E_2_5"/>
      <sheetName val="E_2_6"/>
      <sheetName val="E_2_7"/>
      <sheetName val="E_2_8"/>
      <sheetName val="E_2_9"/>
      <sheetName val="E_2_10"/>
      <sheetName val="E_2_11"/>
      <sheetName val="E_2_12"/>
      <sheetName val="E_2_13"/>
      <sheetName val="E_2_14"/>
      <sheetName val="E_2_15"/>
      <sheetName val="E_2_16"/>
      <sheetName val="E_2_17"/>
      <sheetName val="E_2_18"/>
      <sheetName val="E_2_19"/>
      <sheetName val="E_2_20"/>
      <sheetName val="E_2_21"/>
      <sheetName val="cuadrilla_2008"/>
      <sheetName val="cotizaciones_2008"/>
      <sheetName val="1_1"/>
      <sheetName val="1_2"/>
      <sheetName val="1_3"/>
      <sheetName val="1_4"/>
      <sheetName val="1_5"/>
      <sheetName val="1_6"/>
      <sheetName val="1_7"/>
      <sheetName val="1_8"/>
      <sheetName val="1_9"/>
      <sheetName val="1_10"/>
      <sheetName val="1_11"/>
      <sheetName val="1_12"/>
      <sheetName val="1_13"/>
      <sheetName val="1_14"/>
      <sheetName val="1_15"/>
      <sheetName val="1_16"/>
      <sheetName val="1_17"/>
      <sheetName val="1_18"/>
      <sheetName val="1_19"/>
      <sheetName val="2_1"/>
      <sheetName val="2_2"/>
      <sheetName val="2_4"/>
      <sheetName val="2_5"/>
      <sheetName val="3_1"/>
      <sheetName val="4_1"/>
      <sheetName val="4_2"/>
      <sheetName val="5_2"/>
      <sheetName val="5_3"/>
      <sheetName val="5_4"/>
      <sheetName val="5_5"/>
      <sheetName val="6_1"/>
      <sheetName val="6_2"/>
      <sheetName val="6_3"/>
      <sheetName val="6_4"/>
      <sheetName val="6_6"/>
      <sheetName val="6_8"/>
      <sheetName val="6_9"/>
      <sheetName val="6_10"/>
      <sheetName val="6_11"/>
      <sheetName val="6_12"/>
      <sheetName val="6_13"/>
      <sheetName val="6_14"/>
      <sheetName val="6_15"/>
      <sheetName val="6_16"/>
      <sheetName val="6_17"/>
      <sheetName val="6_18"/>
      <sheetName val="7_1"/>
      <sheetName val="7_2"/>
      <sheetName val="7_3"/>
      <sheetName val="7_4"/>
      <sheetName val="7_5"/>
      <sheetName val="7_6"/>
      <sheetName val="7_7"/>
      <sheetName val="8_1"/>
      <sheetName val="8_2"/>
      <sheetName val="8_3"/>
      <sheetName val="9_1"/>
      <sheetName val="9_2"/>
      <sheetName val="9_3"/>
      <sheetName val="10_2"/>
      <sheetName val="10_3"/>
      <sheetName val="10_4"/>
      <sheetName val="10_5"/>
      <sheetName val="10_6"/>
      <sheetName val="10_7"/>
      <sheetName val="10_8"/>
      <sheetName val="10_9"/>
      <sheetName val="10_10"/>
      <sheetName val="12_1"/>
      <sheetName val="12_5"/>
      <sheetName val="12_7"/>
      <sheetName val="12_9"/>
      <sheetName val="12_10"/>
      <sheetName val="12_11"/>
      <sheetName val="12_13"/>
      <sheetName val="12_14"/>
      <sheetName val="12_15"/>
      <sheetName val="12_16"/>
      <sheetName val="12_17"/>
      <sheetName val="12_18"/>
      <sheetName val="12_22"/>
      <sheetName val="12_23"/>
      <sheetName val="13_1"/>
      <sheetName val="13_2"/>
      <sheetName val="22_1"/>
      <sheetName val="23_1"/>
      <sheetName val="25_1"/>
      <sheetName val="25_2"/>
      <sheetName val="25_3"/>
      <sheetName val="25_4"/>
      <sheetName val="25_5"/>
      <sheetName val="26_1"/>
      <sheetName val="27_1"/>
      <sheetName val="27_3"/>
      <sheetName val="27_5"/>
      <sheetName val="28_1"/>
      <sheetName val="28_2"/>
      <sheetName val="29_8"/>
      <sheetName val="29_9"/>
      <sheetName val="30_1"/>
      <sheetName val="30_2"/>
      <sheetName val="30_3"/>
      <sheetName val="30_4"/>
      <sheetName val="30_5"/>
      <sheetName val="30_6"/>
      <sheetName val="31_1"/>
      <sheetName val="32_1"/>
      <sheetName val="32_2"/>
      <sheetName val="32_3"/>
      <sheetName val="32_4"/>
      <sheetName val="32_5"/>
      <sheetName val="32_6"/>
      <sheetName val="32_7"/>
      <sheetName val="33_1"/>
      <sheetName val="33_2"/>
      <sheetName val="33_3"/>
      <sheetName val="33_4"/>
      <sheetName val="34_1"/>
      <sheetName val="34_2"/>
      <sheetName val="34_3"/>
      <sheetName val="34_4"/>
      <sheetName val="35_1"/>
      <sheetName val="35_2"/>
      <sheetName val="35_3"/>
      <sheetName val="35_4"/>
      <sheetName val="36_1"/>
      <sheetName val="36_2"/>
      <sheetName val="36_3"/>
      <sheetName val="36_4"/>
      <sheetName val="36_5"/>
      <sheetName val="36_6"/>
      <sheetName val="36_7"/>
      <sheetName val="36_8"/>
      <sheetName val="36_9"/>
      <sheetName val="36_10"/>
      <sheetName val="36_11"/>
      <sheetName val="36_12"/>
      <sheetName val="36_13"/>
      <sheetName val="36_14"/>
      <sheetName val="36_15"/>
      <sheetName val="36_16"/>
      <sheetName val="36_17"/>
      <sheetName val="36_18"/>
      <sheetName val="36_19"/>
      <sheetName val="36_20"/>
      <sheetName val="36_21"/>
      <sheetName val="36_22"/>
      <sheetName val="36_23"/>
      <sheetName val="36_24"/>
      <sheetName val="36_25"/>
      <sheetName val="36_26"/>
      <sheetName val="36_27"/>
      <sheetName val="36_29"/>
      <sheetName val="36_30"/>
      <sheetName val="36_31"/>
      <sheetName val="36_32"/>
      <sheetName val="36_33"/>
      <sheetName val="36_34"/>
      <sheetName val="36_35"/>
      <sheetName val="37_1"/>
      <sheetName val="37_2"/>
      <sheetName val="37_3"/>
      <sheetName val="37_4"/>
      <sheetName val="37_5"/>
      <sheetName val="37_6"/>
      <sheetName val="37_7"/>
      <sheetName val="37_8"/>
      <sheetName val="37_9"/>
      <sheetName val="37_10"/>
      <sheetName val="37_11"/>
      <sheetName val="37_12"/>
      <sheetName val="37_13"/>
      <sheetName val="37_14"/>
      <sheetName val="37_15"/>
      <sheetName val="37_16"/>
      <sheetName val="37_17"/>
      <sheetName val="37_18"/>
      <sheetName val="37_19"/>
      <sheetName val="37_20"/>
      <sheetName val="38_1"/>
      <sheetName val="38_2"/>
      <sheetName val="38_3"/>
      <sheetName val="38_4"/>
      <sheetName val="39_1"/>
      <sheetName val="39_2"/>
      <sheetName val="39_3"/>
      <sheetName val="39_4"/>
      <sheetName val="39_6"/>
      <sheetName val="39_7"/>
      <sheetName val="39_11"/>
      <sheetName val="39_12"/>
      <sheetName val="39_13"/>
      <sheetName val="39_14"/>
      <sheetName val="39_15"/>
      <sheetName val="39_16"/>
      <sheetName val="39_17"/>
      <sheetName val="39_18"/>
      <sheetName val="39_19"/>
      <sheetName val="39_20"/>
      <sheetName val="39_21"/>
      <sheetName val="40_1"/>
      <sheetName val="40_2"/>
      <sheetName val="41_1"/>
      <sheetName val="41_2"/>
      <sheetName val="42_1"/>
      <sheetName val="42_2"/>
      <sheetName val="42_3"/>
      <sheetName val="42_4"/>
      <sheetName val="42_5"/>
      <sheetName val="42_6"/>
      <sheetName val="43_1"/>
      <sheetName val="43_2"/>
      <sheetName val="43_3"/>
      <sheetName val="43_4"/>
      <sheetName val="44_1"/>
      <sheetName val="44_2"/>
      <sheetName val="44_3"/>
      <sheetName val="44_5"/>
      <sheetName val="44_6"/>
      <sheetName val="44_7"/>
      <sheetName val="44_8"/>
      <sheetName val="44_9"/>
      <sheetName val="44_10"/>
      <sheetName val="44_11"/>
      <sheetName val="44_12"/>
      <sheetName val="44_13"/>
      <sheetName val="44_14"/>
      <sheetName val="44_15"/>
      <sheetName val="44_16"/>
      <sheetName val="44_17"/>
      <sheetName val="44_18"/>
      <sheetName val="44_19"/>
      <sheetName val="44_20"/>
      <sheetName val="44_21"/>
      <sheetName val="44_22"/>
      <sheetName val="44_23"/>
      <sheetName val="44_24"/>
      <sheetName val="44_25"/>
      <sheetName val="44_26"/>
      <sheetName val="44_27"/>
      <sheetName val="44_28"/>
      <sheetName val="44_29"/>
      <sheetName val="44_30"/>
      <sheetName val="44_31"/>
      <sheetName val="44_32"/>
      <sheetName val="45_1"/>
      <sheetName val="46_1"/>
      <sheetName val="46_2"/>
      <sheetName val="47_1"/>
      <sheetName val="48_1"/>
      <sheetName val="49_1"/>
      <sheetName val="INSUMOS__DEL_PROYECTO"/>
      <sheetName val="formato_base"/>
      <sheetName val="M_Obra"/>
      <sheetName val="Resumen_APU"/>
      <sheetName val="cant_tubos_"/>
      <sheetName val="Formulas_PVC"/>
      <sheetName val="P_OBR_ALCA"/>
      <sheetName val="P_OBR_ACUED"/>
      <sheetName val="P_MANEJO"/>
      <sheetName val="P_SUMI_ACUE"/>
      <sheetName val="P_SUMI,ALCA"/>
      <sheetName val="P_RESUMEN"/>
      <sheetName val="OBRAS_CRA"/>
      <sheetName val="INFOR__GENERAL"/>
      <sheetName val="PRESUPUESTO_INICIAL"/>
      <sheetName val="PRESUPUESTO_MODIFICADO"/>
      <sheetName val="ADICIONAL_INTERVENTORIA"/>
      <sheetName val="CUENTA__(9)"/>
      <sheetName val="CUENTA__(10)"/>
      <sheetName val="CUENTA__(11)"/>
      <sheetName val="GASTOS_DIAN"/>
      <sheetName val="GASTOS_DIAN_(2)"/>
      <sheetName val="GASTOS_DIAN_(3)"/>
      <sheetName val="Ppto_EL_COPEY"/>
      <sheetName val="APU_"/>
      <sheetName val="ANALISIS_DE_PRECIOS_BASICOS"/>
      <sheetName val="PRESUPUESTO_GENERAL"/>
      <sheetName val="P__MATERIAL_A_C_T_CER"/>
      <sheetName val="ANALISIS_DE_PRECIOS_UNITARIOS"/>
      <sheetName val="P__TOTALES"/>
      <sheetName val="concreto_3000_PSI1"/>
      <sheetName val="concreto_2500_psi1"/>
      <sheetName val="mortero_1_31"/>
      <sheetName val="mortero_1_41"/>
      <sheetName val="presupuesto_Sabanas1"/>
      <sheetName val="listado_de_materiales1"/>
      <sheetName val="A_11"/>
      <sheetName val="A_21"/>
      <sheetName val="A_31"/>
      <sheetName val="A_41"/>
      <sheetName val="A_61"/>
      <sheetName val="A_71"/>
      <sheetName val="B_11"/>
      <sheetName val="B_21"/>
      <sheetName val="B_31"/>
      <sheetName val="B_41"/>
      <sheetName val="B_61"/>
      <sheetName val="B_71"/>
      <sheetName val="C_1_11"/>
      <sheetName val="C_1_21"/>
      <sheetName val="C_2_11"/>
      <sheetName val="C_2_21"/>
      <sheetName val="C_2_31"/>
      <sheetName val="C_2_41"/>
      <sheetName val="C_2_51"/>
      <sheetName val="C_3_11"/>
      <sheetName val="C_3_21"/>
      <sheetName val="C_4_11"/>
      <sheetName val="C_4_21"/>
      <sheetName val="C_4_31"/>
      <sheetName val="C_4_41"/>
      <sheetName val="C_4_51"/>
      <sheetName val="C_5_11"/>
      <sheetName val="C_5_21"/>
      <sheetName val="C_6_11"/>
      <sheetName val="C_7_11"/>
      <sheetName val="C_7_21"/>
      <sheetName val="C_7_31"/>
      <sheetName val="C_7_41"/>
      <sheetName val="D_11"/>
      <sheetName val="D_21"/>
      <sheetName val="D_31"/>
      <sheetName val="D_41"/>
      <sheetName val="D_51"/>
      <sheetName val="D_61"/>
      <sheetName val="D_71"/>
      <sheetName val="D_81"/>
      <sheetName val="D_91"/>
      <sheetName val="D_101"/>
      <sheetName val="E_1_11"/>
      <sheetName val="E_1_21"/>
      <sheetName val="E_1_31"/>
      <sheetName val="E_1_41"/>
      <sheetName val="E_1_51"/>
      <sheetName val="E_1_61"/>
      <sheetName val="E_1_71"/>
      <sheetName val="E_1_81"/>
      <sheetName val="E_2_110"/>
      <sheetName val="E_2_22"/>
      <sheetName val="E_2_31"/>
      <sheetName val="E_2_41"/>
      <sheetName val="E_2_51"/>
      <sheetName val="E_2_61"/>
      <sheetName val="E_2_71"/>
      <sheetName val="E_2_81"/>
      <sheetName val="E_2_91"/>
      <sheetName val="E_2_101"/>
      <sheetName val="E_2_111"/>
      <sheetName val="E_2_121"/>
      <sheetName val="E_2_131"/>
      <sheetName val="E_2_141"/>
      <sheetName val="E_2_151"/>
      <sheetName val="E_2_161"/>
      <sheetName val="E_2_171"/>
      <sheetName val="E_2_181"/>
      <sheetName val="E_2_191"/>
      <sheetName val="E_2_201"/>
      <sheetName val="E_2_211"/>
      <sheetName val="cuadrilla_20081"/>
      <sheetName val="cotizaciones_20081"/>
      <sheetName val="1_110"/>
      <sheetName val="1_21"/>
      <sheetName val="1_31"/>
      <sheetName val="1_41"/>
      <sheetName val="1_51"/>
      <sheetName val="1_61"/>
      <sheetName val="1_71"/>
      <sheetName val="1_81"/>
      <sheetName val="1_91"/>
      <sheetName val="1_101"/>
      <sheetName val="1_111"/>
      <sheetName val="1_121"/>
      <sheetName val="1_131"/>
      <sheetName val="1_141"/>
      <sheetName val="1_151"/>
      <sheetName val="1_161"/>
      <sheetName val="1_171"/>
      <sheetName val="1_181"/>
      <sheetName val="1_191"/>
      <sheetName val="2_11"/>
      <sheetName val="2_21"/>
      <sheetName val="2_41"/>
      <sheetName val="2_51"/>
      <sheetName val="3_11"/>
      <sheetName val="4_11"/>
      <sheetName val="4_21"/>
      <sheetName val="5_11"/>
      <sheetName val="5_21"/>
      <sheetName val="5_31"/>
      <sheetName val="5_41"/>
      <sheetName val="5_51"/>
      <sheetName val="6_19"/>
      <sheetName val="6_21"/>
      <sheetName val="6_31"/>
      <sheetName val="6_41"/>
      <sheetName val="6_61"/>
      <sheetName val="6_81"/>
      <sheetName val="6_91"/>
      <sheetName val="6_101"/>
      <sheetName val="6_111"/>
      <sheetName val="6_121"/>
      <sheetName val="6_131"/>
      <sheetName val="6_141"/>
      <sheetName val="6_151"/>
      <sheetName val="6_161"/>
      <sheetName val="6_171"/>
      <sheetName val="6_181"/>
      <sheetName val="7_11"/>
      <sheetName val="7_21"/>
      <sheetName val="7_31"/>
      <sheetName val="7_41"/>
      <sheetName val="7_51"/>
      <sheetName val="7_61"/>
      <sheetName val="7_71"/>
      <sheetName val="8_11"/>
      <sheetName val="8_21"/>
      <sheetName val="8_31"/>
      <sheetName val="9_11"/>
      <sheetName val="9_21"/>
      <sheetName val="9_31"/>
      <sheetName val="10_21"/>
      <sheetName val="10_31"/>
      <sheetName val="10_41"/>
      <sheetName val="10_51"/>
      <sheetName val="10_61"/>
      <sheetName val="10_71"/>
      <sheetName val="10_81"/>
      <sheetName val="10_91"/>
      <sheetName val="10_101"/>
      <sheetName val="12_12"/>
      <sheetName val="12_51"/>
      <sheetName val="12_71"/>
      <sheetName val="12_91"/>
      <sheetName val="12_101"/>
      <sheetName val="12_111"/>
      <sheetName val="12_131"/>
      <sheetName val="12_141"/>
      <sheetName val="12_151"/>
      <sheetName val="12_161"/>
      <sheetName val="12_171"/>
      <sheetName val="12_181"/>
      <sheetName val="12_221"/>
      <sheetName val="12_231"/>
      <sheetName val="13_11"/>
      <sheetName val="13_21"/>
      <sheetName val="22_11"/>
      <sheetName val="23_11"/>
      <sheetName val="25_11"/>
      <sheetName val="25_21"/>
      <sheetName val="25_31"/>
      <sheetName val="25_41"/>
      <sheetName val="25_51"/>
      <sheetName val="26_11"/>
      <sheetName val="27_11"/>
      <sheetName val="27_31"/>
      <sheetName val="27_51"/>
      <sheetName val="28_11"/>
      <sheetName val="28_21"/>
      <sheetName val="29_81"/>
      <sheetName val="29_91"/>
      <sheetName val="30_11"/>
      <sheetName val="30_21"/>
      <sheetName val="30_31"/>
      <sheetName val="30_41"/>
      <sheetName val="30_51"/>
      <sheetName val="30_61"/>
      <sheetName val="31_11"/>
      <sheetName val="32_11"/>
      <sheetName val="32_21"/>
      <sheetName val="32_31"/>
      <sheetName val="32_41"/>
      <sheetName val="32_51"/>
      <sheetName val="32_61"/>
      <sheetName val="32_71"/>
      <sheetName val="33_11"/>
      <sheetName val="33_21"/>
      <sheetName val="33_31"/>
      <sheetName val="33_41"/>
      <sheetName val="34_11"/>
      <sheetName val="34_21"/>
      <sheetName val="34_31"/>
      <sheetName val="34_41"/>
      <sheetName val="35_11"/>
      <sheetName val="35_21"/>
      <sheetName val="35_31"/>
      <sheetName val="35_41"/>
      <sheetName val="36_110"/>
      <sheetName val="36_28"/>
      <sheetName val="36_36"/>
      <sheetName val="36_41"/>
      <sheetName val="36_51"/>
      <sheetName val="36_61"/>
      <sheetName val="36_71"/>
      <sheetName val="36_81"/>
      <sheetName val="36_91"/>
      <sheetName val="36_101"/>
      <sheetName val="36_111"/>
      <sheetName val="36_121"/>
      <sheetName val="36_131"/>
      <sheetName val="36_141"/>
      <sheetName val="36_151"/>
      <sheetName val="36_161"/>
      <sheetName val="36_171"/>
      <sheetName val="36_181"/>
      <sheetName val="36_191"/>
      <sheetName val="36_201"/>
      <sheetName val="36_211"/>
      <sheetName val="36_221"/>
      <sheetName val="36_231"/>
      <sheetName val="36_241"/>
      <sheetName val="36_251"/>
      <sheetName val="36_261"/>
      <sheetName val="36_271"/>
      <sheetName val="36_291"/>
      <sheetName val="36_301"/>
      <sheetName val="36_311"/>
      <sheetName val="36_321"/>
      <sheetName val="36_331"/>
      <sheetName val="36_341"/>
      <sheetName val="36_351"/>
      <sheetName val="37_110"/>
      <sheetName val="37_21"/>
      <sheetName val="37_31"/>
      <sheetName val="37_41"/>
      <sheetName val="37_51"/>
      <sheetName val="37_61"/>
      <sheetName val="37_71"/>
      <sheetName val="37_81"/>
      <sheetName val="37_91"/>
      <sheetName val="37_101"/>
      <sheetName val="37_111"/>
      <sheetName val="37_121"/>
      <sheetName val="37_131"/>
      <sheetName val="37_141"/>
      <sheetName val="37_151"/>
      <sheetName val="37_161"/>
      <sheetName val="37_171"/>
      <sheetName val="37_181"/>
      <sheetName val="37_191"/>
      <sheetName val="37_201"/>
      <sheetName val="38_11"/>
      <sheetName val="38_21"/>
      <sheetName val="38_31"/>
      <sheetName val="38_41"/>
      <sheetName val="39_110"/>
      <sheetName val="39_22"/>
      <sheetName val="39_31"/>
      <sheetName val="39_41"/>
      <sheetName val="39_61"/>
      <sheetName val="39_71"/>
      <sheetName val="39_111"/>
      <sheetName val="39_121"/>
      <sheetName val="39_131"/>
      <sheetName val="39_141"/>
      <sheetName val="39_151"/>
      <sheetName val="39_161"/>
      <sheetName val="39_171"/>
      <sheetName val="39_181"/>
      <sheetName val="39_191"/>
      <sheetName val="39_201"/>
      <sheetName val="39_211"/>
      <sheetName val="40_11"/>
      <sheetName val="40_21"/>
      <sheetName val="41_11"/>
      <sheetName val="41_21"/>
      <sheetName val="42_11"/>
      <sheetName val="42_21"/>
      <sheetName val="42_31"/>
      <sheetName val="42_41"/>
      <sheetName val="42_51"/>
      <sheetName val="42_61"/>
      <sheetName val="43_11"/>
      <sheetName val="43_21"/>
      <sheetName val="43_31"/>
      <sheetName val="43_41"/>
      <sheetName val="44_110"/>
      <sheetName val="44_210"/>
      <sheetName val="44_33"/>
      <sheetName val="44_51"/>
      <sheetName val="44_61"/>
      <sheetName val="44_71"/>
      <sheetName val="44_81"/>
      <sheetName val="44_91"/>
      <sheetName val="44_101"/>
      <sheetName val="44_111"/>
      <sheetName val="44_121"/>
      <sheetName val="44_131"/>
      <sheetName val="44_141"/>
      <sheetName val="44_151"/>
      <sheetName val="44_161"/>
      <sheetName val="44_171"/>
      <sheetName val="44_181"/>
      <sheetName val="44_191"/>
      <sheetName val="44_201"/>
      <sheetName val="44_211"/>
      <sheetName val="44_221"/>
      <sheetName val="44_231"/>
      <sheetName val="44_241"/>
      <sheetName val="44_251"/>
      <sheetName val="44_261"/>
      <sheetName val="44_271"/>
      <sheetName val="44_281"/>
      <sheetName val="44_291"/>
      <sheetName val="44_301"/>
      <sheetName val="44_311"/>
      <sheetName val="44_321"/>
      <sheetName val="45_11"/>
      <sheetName val="46_11"/>
      <sheetName val="46_21"/>
      <sheetName val="47_11"/>
      <sheetName val="48_11"/>
      <sheetName val="49_11"/>
      <sheetName val="INSUMOS__DEL_PROYECTO1"/>
      <sheetName val="formato_base1"/>
      <sheetName val="M_Obra1"/>
      <sheetName val="G12-T1_(F4)1"/>
      <sheetName val="G12-T2a_(F4)1"/>
      <sheetName val="G12-T2b_(F4)1"/>
      <sheetName val="G12-T3a_(F4)1"/>
      <sheetName val="G12-T3b_(F4)1"/>
      <sheetName val="G13-T1a_(F4)1"/>
      <sheetName val="G13-T1b_(F4)1"/>
      <sheetName val="G14-T1_(F4)1"/>
      <sheetName val="G14-T2_(F4)1"/>
      <sheetName val="G14-T3_(F4)1"/>
      <sheetName val="G14-T4_(F4)1"/>
      <sheetName val="EvaluaciónFórmulas_(2)1"/>
      <sheetName val="EvaluaciónG_(2)1"/>
      <sheetName val="EvaluaciónFórmulas_(3)1"/>
      <sheetName val="EvaluaciónG_(3)1"/>
      <sheetName val="Evaluación_(2)1"/>
      <sheetName val="Evaluación_(3)1"/>
      <sheetName val="aCCIDENTES_DE_1995_-_19961"/>
      <sheetName val="FLUJO_DE_FONDOS1"/>
      <sheetName val="A_E_B1"/>
      <sheetName val="A_P_U_(3)1"/>
      <sheetName val="A_P_U_(2)1"/>
      <sheetName val="A_P_U1"/>
      <sheetName val="P_S1"/>
      <sheetName val="A_I_U1"/>
      <sheetName val="ACTA_DE_MODIFICACION_No__11"/>
      <sheetName val="_PROGR__INV_1"/>
      <sheetName val="ACTA_DE_MODIFICACION_No__21"/>
      <sheetName val="_PROGR__INV__ACTA_MOD__21"/>
      <sheetName val="REPROGR__21"/>
      <sheetName val="ACTA_DE_MODIFICACION_No__31"/>
      <sheetName val="_PROGR__INV__ACTA_MOD__31"/>
      <sheetName val="ACTA_DE_MODIFICACION_No__41"/>
      <sheetName val="_PROGR__INV__ACTA_MOD__REVISAD1"/>
      <sheetName val="_PROGR__INV__ACTA_MOD__4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L__MAT_1"/>
      <sheetName val="A_BAS_1"/>
      <sheetName val="CUAD_1"/>
      <sheetName val="C_FIN_1"/>
      <sheetName val="P_INV1"/>
      <sheetName val="P_S_1"/>
      <sheetName val="P_INV_ANTIC_1"/>
      <sheetName val="Resumen_APU1"/>
      <sheetName val="cant_tubos_1"/>
      <sheetName val="Formulas_PVC1"/>
      <sheetName val="P_OBR_ALCA1"/>
      <sheetName val="P_OBR_ACUED1"/>
      <sheetName val="P_MANEJO1"/>
      <sheetName val="P_SUMI_ACUE1"/>
      <sheetName val="P_SUMI,ALCA1"/>
      <sheetName val="P_RESUMEN1"/>
      <sheetName val="OBRAS_CRA1"/>
      <sheetName val="INFOR__GENERAL1"/>
      <sheetName val="Aobra_11"/>
      <sheetName val="Amodif_11"/>
      <sheetName val="Res_Antequera1"/>
      <sheetName val="Las_Brisas1"/>
      <sheetName val="Res_LasBrisas1"/>
      <sheetName val="Las_Palmas1"/>
      <sheetName val="Res_LasPalmas1"/>
      <sheetName val="Res_Zapatosa1"/>
      <sheetName val="San_Andres1"/>
      <sheetName val="Res_SanAndres1"/>
      <sheetName val="Puerto_Oculto1"/>
      <sheetName val="Res_PtoOculto1"/>
      <sheetName val="San_Jose1"/>
      <sheetName val="Res_SanJose1"/>
      <sheetName val="Resumen_Gral1"/>
      <sheetName val="A_P_U_1"/>
      <sheetName val="A_P_U__CONC_40001"/>
      <sheetName val="Apu_Ambiental1"/>
      <sheetName val="Mano_de_obra1"/>
      <sheetName val="Presupuestos_TODOS_-_NO_PRINT1"/>
      <sheetName val="Acta_N°_11"/>
      <sheetName val="16-6_1"/>
      <sheetName val="14-6_1"/>
      <sheetName val="12-6_1"/>
      <sheetName val="24&quot;_1"/>
      <sheetName val="16&quot;_1"/>
      <sheetName val="PRESUPUESTO_INICIAL1"/>
      <sheetName val="PRESUPUESTO_MODIFICADO1"/>
      <sheetName val="ADICIONAL_INTERVENTORIA1"/>
      <sheetName val="CUENTA__(9)1"/>
      <sheetName val="CUENTA__(10)1"/>
      <sheetName val="CUENTA__(11)1"/>
      <sheetName val="GASTOS_DIAN1"/>
      <sheetName val="GASTOS_DIAN_(2)1"/>
      <sheetName val="GASTOS_DIAN_(3)1"/>
      <sheetName val="Ppto_EL_COPEY1"/>
      <sheetName val="APU_1"/>
      <sheetName val="ANALISIS_DE_PRECIOS_BASICOS1"/>
      <sheetName val="PRESUPUESTO_GENERAL1"/>
      <sheetName val="P__MATERIAL_A_C_T_CER1"/>
      <sheetName val="ANALISIS_DE_PRECIOS_UNITARIOS1"/>
      <sheetName val="P__TOTALES1"/>
      <sheetName val="RESUMEN_1"/>
      <sheetName val="Preacta_N°51"/>
      <sheetName val="comparacion_de_flujos1"/>
      <sheetName val="FONDO_LEJANO1"/>
      <sheetName val="FONDO_CERCANO1"/>
      <sheetName val="CUADRO_MATRIZ_DE_ACTIV1"/>
      <sheetName val="CUADRO_LISTA_DE_ACTIVI1"/>
      <sheetName val="Memoria_de_Calculos1"/>
      <sheetName val="EQUIPOS_Y_MATERIALES1"/>
      <sheetName val="310_11"/>
      <sheetName val="201P_11"/>
      <sheetName val="210_2_41"/>
      <sheetName val="220_11"/>
      <sheetName val="201_71"/>
      <sheetName val="311P_11"/>
      <sheetName val="600_11"/>
      <sheetName val="610_11"/>
      <sheetName val="630_61"/>
      <sheetName val="630_41"/>
      <sheetName val="640_11"/>
      <sheetName val="900_21"/>
      <sheetName val="V_R__13_AL_26_MAR1"/>
      <sheetName val="B_A__13_AL_26_MAR1"/>
      <sheetName val="L_M_10_AL_23_DE_ABRIL1"/>
      <sheetName val="V_R_10_AL_23_ABRIL1"/>
      <sheetName val="J_CRUZ_10AL23_ABRIL1"/>
      <sheetName val="J__BUELVAS_1-15_FEB1"/>
      <sheetName val="Estado_Resumen1"/>
      <sheetName val="INVENT_ALC-CUNETAS_90BLB1"/>
      <sheetName val="PUENTES_Y_PONTONES1"/>
      <sheetName val="SEÑAL_VERTICAL90BLB1"/>
      <sheetName val="SEÑAL_HORIZONTAL90BLB1"/>
      <sheetName val="a__aaInformación_GRUPO1"/>
      <sheetName val="Formulario_No_1_1"/>
      <sheetName val="600_51"/>
      <sheetName val="621_11"/>
      <sheetName val="642_11"/>
      <sheetName val="320_11"/>
      <sheetName val="330_11"/>
      <sheetName val="450_2P__Vía_90031"/>
      <sheetName val="632_1P_1"/>
      <sheetName val="673_21"/>
      <sheetName val="201_151"/>
      <sheetName val="610_1P1"/>
      <sheetName val="465_11"/>
      <sheetName val="630_4_Vía_90031"/>
      <sheetName val="630_6_Vía_78011"/>
      <sheetName val="640_1_21"/>
      <sheetName val="700_11"/>
      <sheetName val="673_11"/>
      <sheetName val="FACTOR_PREST_1"/>
      <sheetName val="DESGLOSE_DE_PERSONAL1"/>
      <sheetName val="ResumenK77+126_hasta_K104+4351"/>
      <sheetName val="K77+126_hasta_K104+4351"/>
      <sheetName val="k77+126_A_K781"/>
      <sheetName val="K83_-_K841"/>
      <sheetName val="K84_-_K851"/>
      <sheetName val="RESUMEN_CANTIDADES_POR_KM1"/>
      <sheetName val="200_21"/>
      <sheetName val="201_81"/>
      <sheetName val="201_91"/>
      <sheetName val="201_101"/>
      <sheetName val="201_161"/>
      <sheetName val="210_1_11"/>
      <sheetName val="211_11"/>
      <sheetName val="concreto_3000_PSI2"/>
      <sheetName val="concreto_2500_psi2"/>
      <sheetName val="mortero_1_32"/>
      <sheetName val="mortero_1_42"/>
      <sheetName val="presupuesto_Sabanas2"/>
      <sheetName val="listado_de_materiales2"/>
      <sheetName val="A_12"/>
      <sheetName val="A_22"/>
      <sheetName val="A_32"/>
      <sheetName val="A_42"/>
      <sheetName val="A_62"/>
      <sheetName val="A_72"/>
      <sheetName val="B_12"/>
      <sheetName val="B_22"/>
      <sheetName val="B_32"/>
      <sheetName val="B_42"/>
      <sheetName val="B_62"/>
      <sheetName val="B_72"/>
      <sheetName val="C_1_12"/>
      <sheetName val="C_1_22"/>
      <sheetName val="C_2_12"/>
      <sheetName val="C_2_22"/>
      <sheetName val="C_2_32"/>
      <sheetName val="C_2_42"/>
      <sheetName val="C_2_52"/>
      <sheetName val="C_3_12"/>
      <sheetName val="C_3_22"/>
      <sheetName val="C_4_12"/>
      <sheetName val="C_4_22"/>
      <sheetName val="C_4_32"/>
      <sheetName val="C_4_42"/>
      <sheetName val="C_4_52"/>
      <sheetName val="C_5_12"/>
      <sheetName val="C_5_22"/>
      <sheetName val="C_6_12"/>
      <sheetName val="C_7_12"/>
      <sheetName val="C_7_22"/>
      <sheetName val="C_7_32"/>
      <sheetName val="C_7_42"/>
      <sheetName val="D_12"/>
      <sheetName val="D_22"/>
      <sheetName val="D_32"/>
      <sheetName val="D_42"/>
      <sheetName val="D_52"/>
      <sheetName val="D_62"/>
      <sheetName val="D_72"/>
      <sheetName val="D_82"/>
      <sheetName val="D_92"/>
      <sheetName val="D_102"/>
      <sheetName val="E_1_12"/>
      <sheetName val="E_1_22"/>
      <sheetName val="E_1_32"/>
      <sheetName val="E_1_42"/>
      <sheetName val="E_1_52"/>
      <sheetName val="E_1_62"/>
      <sheetName val="E_1_72"/>
      <sheetName val="E_1_82"/>
      <sheetName val="E_2_112"/>
      <sheetName val="E_2_23"/>
      <sheetName val="E_2_32"/>
      <sheetName val="E_2_42"/>
      <sheetName val="E_2_52"/>
      <sheetName val="E_2_62"/>
      <sheetName val="E_2_72"/>
      <sheetName val="E_2_82"/>
      <sheetName val="E_2_92"/>
      <sheetName val="E_2_102"/>
      <sheetName val="E_2_113"/>
      <sheetName val="E_2_122"/>
      <sheetName val="E_2_132"/>
      <sheetName val="E_2_142"/>
      <sheetName val="E_2_152"/>
      <sheetName val="E_2_162"/>
      <sheetName val="E_2_172"/>
      <sheetName val="E_2_182"/>
      <sheetName val="E_2_192"/>
      <sheetName val="E_2_202"/>
      <sheetName val="E_2_212"/>
      <sheetName val="cuadrilla_20082"/>
      <sheetName val="cotizaciones_20082"/>
      <sheetName val="1_112"/>
      <sheetName val="1_22"/>
      <sheetName val="1_32"/>
      <sheetName val="1_42"/>
      <sheetName val="1_52"/>
      <sheetName val="1_62"/>
      <sheetName val="1_72"/>
      <sheetName val="1_82"/>
      <sheetName val="1_92"/>
      <sheetName val="1_102"/>
      <sheetName val="1_113"/>
      <sheetName val="1_122"/>
      <sheetName val="1_132"/>
      <sheetName val="1_142"/>
      <sheetName val="1_152"/>
      <sheetName val="1_162"/>
      <sheetName val="1_172"/>
      <sheetName val="1_182"/>
      <sheetName val="1_192"/>
      <sheetName val="2_12"/>
      <sheetName val="2_22"/>
      <sheetName val="2_42"/>
      <sheetName val="2_52"/>
      <sheetName val="3_12"/>
      <sheetName val="4_12"/>
      <sheetName val="4_22"/>
      <sheetName val="5_12"/>
      <sheetName val="5_22"/>
      <sheetName val="5_32"/>
      <sheetName val="5_42"/>
      <sheetName val="5_52"/>
      <sheetName val="6_110"/>
      <sheetName val="6_22"/>
      <sheetName val="6_32"/>
      <sheetName val="6_42"/>
      <sheetName val="6_62"/>
      <sheetName val="6_82"/>
      <sheetName val="6_92"/>
      <sheetName val="6_102"/>
      <sheetName val="6_112"/>
      <sheetName val="6_122"/>
      <sheetName val="6_132"/>
      <sheetName val="6_142"/>
      <sheetName val="6_152"/>
      <sheetName val="6_162"/>
      <sheetName val="6_172"/>
      <sheetName val="6_182"/>
      <sheetName val="7_12"/>
      <sheetName val="7_22"/>
      <sheetName val="7_32"/>
      <sheetName val="7_42"/>
      <sheetName val="7_52"/>
      <sheetName val="7_62"/>
      <sheetName val="7_72"/>
      <sheetName val="8_12"/>
      <sheetName val="8_22"/>
      <sheetName val="8_32"/>
      <sheetName val="9_12"/>
      <sheetName val="9_22"/>
      <sheetName val="9_32"/>
      <sheetName val="10_22"/>
      <sheetName val="10_32"/>
      <sheetName val="10_42"/>
      <sheetName val="10_52"/>
      <sheetName val="10_62"/>
      <sheetName val="10_72"/>
      <sheetName val="10_82"/>
      <sheetName val="10_92"/>
      <sheetName val="10_102"/>
      <sheetName val="12_19"/>
      <sheetName val="12_52"/>
      <sheetName val="12_72"/>
      <sheetName val="12_92"/>
      <sheetName val="12_102"/>
      <sheetName val="12_112"/>
      <sheetName val="12_132"/>
      <sheetName val="12_142"/>
      <sheetName val="12_152"/>
      <sheetName val="12_162"/>
      <sheetName val="12_172"/>
      <sheetName val="12_182"/>
      <sheetName val="12_222"/>
      <sheetName val="12_232"/>
      <sheetName val="13_12"/>
      <sheetName val="13_22"/>
      <sheetName val="22_12"/>
      <sheetName val="23_12"/>
      <sheetName val="25_12"/>
      <sheetName val="25_22"/>
      <sheetName val="25_32"/>
      <sheetName val="25_42"/>
      <sheetName val="25_52"/>
      <sheetName val="26_12"/>
      <sheetName val="27_12"/>
      <sheetName val="27_32"/>
      <sheetName val="27_52"/>
      <sheetName val="28_12"/>
      <sheetName val="28_22"/>
      <sheetName val="29_82"/>
      <sheetName val="29_92"/>
      <sheetName val="30_12"/>
      <sheetName val="30_22"/>
      <sheetName val="30_32"/>
      <sheetName val="30_42"/>
      <sheetName val="30_52"/>
      <sheetName val="30_62"/>
      <sheetName val="31_12"/>
      <sheetName val="32_12"/>
      <sheetName val="32_22"/>
      <sheetName val="32_32"/>
      <sheetName val="32_42"/>
      <sheetName val="32_52"/>
      <sheetName val="32_62"/>
      <sheetName val="32_72"/>
      <sheetName val="33_12"/>
      <sheetName val="33_22"/>
      <sheetName val="33_32"/>
      <sheetName val="33_42"/>
      <sheetName val="34_12"/>
      <sheetName val="34_22"/>
      <sheetName val="34_32"/>
      <sheetName val="34_42"/>
      <sheetName val="35_12"/>
      <sheetName val="35_22"/>
      <sheetName val="35_32"/>
      <sheetName val="35_42"/>
      <sheetName val="36_112"/>
      <sheetName val="36_210"/>
      <sheetName val="36_37"/>
      <sheetName val="36_42"/>
      <sheetName val="36_52"/>
      <sheetName val="36_62"/>
      <sheetName val="36_72"/>
      <sheetName val="36_82"/>
      <sheetName val="36_92"/>
      <sheetName val="36_102"/>
      <sheetName val="36_113"/>
      <sheetName val="36_122"/>
      <sheetName val="36_132"/>
      <sheetName val="36_142"/>
      <sheetName val="36_152"/>
      <sheetName val="36_162"/>
      <sheetName val="36_172"/>
      <sheetName val="36_182"/>
      <sheetName val="36_192"/>
      <sheetName val="36_202"/>
      <sheetName val="36_212"/>
      <sheetName val="36_222"/>
      <sheetName val="36_232"/>
      <sheetName val="36_242"/>
      <sheetName val="36_252"/>
      <sheetName val="36_262"/>
      <sheetName val="36_272"/>
      <sheetName val="36_292"/>
      <sheetName val="36_302"/>
      <sheetName val="36_312"/>
      <sheetName val="36_322"/>
      <sheetName val="36_332"/>
      <sheetName val="36_342"/>
      <sheetName val="36_352"/>
      <sheetName val="37_112"/>
      <sheetName val="37_22"/>
      <sheetName val="37_32"/>
      <sheetName val="37_42"/>
      <sheetName val="37_52"/>
      <sheetName val="37_62"/>
      <sheetName val="37_72"/>
      <sheetName val="37_82"/>
      <sheetName val="37_92"/>
      <sheetName val="37_102"/>
      <sheetName val="37_113"/>
      <sheetName val="37_122"/>
      <sheetName val="37_132"/>
      <sheetName val="37_142"/>
      <sheetName val="37_152"/>
      <sheetName val="37_162"/>
      <sheetName val="37_172"/>
      <sheetName val="37_182"/>
      <sheetName val="37_192"/>
      <sheetName val="37_202"/>
      <sheetName val="38_12"/>
      <sheetName val="38_22"/>
      <sheetName val="38_32"/>
      <sheetName val="38_42"/>
      <sheetName val="39_112"/>
      <sheetName val="39_23"/>
      <sheetName val="39_32"/>
      <sheetName val="39_42"/>
      <sheetName val="39_62"/>
      <sheetName val="39_72"/>
      <sheetName val="39_113"/>
      <sheetName val="39_122"/>
      <sheetName val="39_132"/>
      <sheetName val="39_142"/>
      <sheetName val="39_152"/>
      <sheetName val="39_162"/>
      <sheetName val="39_172"/>
      <sheetName val="39_182"/>
      <sheetName val="39_192"/>
      <sheetName val="39_202"/>
      <sheetName val="39_212"/>
      <sheetName val="40_12"/>
      <sheetName val="40_22"/>
      <sheetName val="41_12"/>
      <sheetName val="41_22"/>
      <sheetName val="42_12"/>
      <sheetName val="42_22"/>
      <sheetName val="42_32"/>
      <sheetName val="42_42"/>
      <sheetName val="42_52"/>
      <sheetName val="42_62"/>
      <sheetName val="43_12"/>
      <sheetName val="43_22"/>
      <sheetName val="43_32"/>
      <sheetName val="43_42"/>
      <sheetName val="44_112"/>
      <sheetName val="44_212"/>
      <sheetName val="44_34"/>
      <sheetName val="44_52"/>
      <sheetName val="44_62"/>
      <sheetName val="44_72"/>
      <sheetName val="44_82"/>
      <sheetName val="44_92"/>
      <sheetName val="44_102"/>
      <sheetName val="44_113"/>
      <sheetName val="44_122"/>
      <sheetName val="44_132"/>
      <sheetName val="44_142"/>
      <sheetName val="44_152"/>
      <sheetName val="44_162"/>
      <sheetName val="44_172"/>
      <sheetName val="44_182"/>
      <sheetName val="44_192"/>
      <sheetName val="44_202"/>
      <sheetName val="44_213"/>
      <sheetName val="44_222"/>
      <sheetName val="44_232"/>
      <sheetName val="44_242"/>
      <sheetName val="44_252"/>
      <sheetName val="44_262"/>
      <sheetName val="44_272"/>
      <sheetName val="44_282"/>
      <sheetName val="44_292"/>
      <sheetName val="44_302"/>
      <sheetName val="44_312"/>
      <sheetName val="44_322"/>
      <sheetName val="45_12"/>
      <sheetName val="46_12"/>
      <sheetName val="46_22"/>
      <sheetName val="47_12"/>
      <sheetName val="48_12"/>
      <sheetName val="49_12"/>
      <sheetName val="INSUMOS__DEL_PROYECTO2"/>
      <sheetName val="formato_base2"/>
      <sheetName val="M_Obra2"/>
      <sheetName val="G12-T1_(F4)2"/>
      <sheetName val="G12-T2a_(F4)2"/>
      <sheetName val="G12-T2b_(F4)2"/>
      <sheetName val="G12-T3a_(F4)2"/>
      <sheetName val="G12-T3b_(F4)2"/>
      <sheetName val="G13-T1a_(F4)2"/>
      <sheetName val="G13-T1b_(F4)2"/>
      <sheetName val="G14-T1_(F4)2"/>
      <sheetName val="G14-T2_(F4)2"/>
      <sheetName val="G14-T3_(F4)2"/>
      <sheetName val="G14-T4_(F4)2"/>
      <sheetName val="EvaluaciónFórmulas_(2)2"/>
      <sheetName val="EvaluaciónG_(2)2"/>
      <sheetName val="EvaluaciónFórmulas_(3)2"/>
      <sheetName val="EvaluaciónG_(3)2"/>
      <sheetName val="Evaluación_(2)2"/>
      <sheetName val="Evaluación_(3)2"/>
      <sheetName val="aCCIDENTES_DE_1995_-_19962"/>
      <sheetName val="FLUJO_DE_FONDOS2"/>
      <sheetName val="A_E_B2"/>
      <sheetName val="A_P_U_(3)2"/>
      <sheetName val="A_P_U_(2)2"/>
      <sheetName val="A_P_U2"/>
      <sheetName val="P_S2"/>
      <sheetName val="A_I_U2"/>
      <sheetName val="ACTA_DE_MODIFICACION_No__12"/>
      <sheetName val="_PROGR__INV_2"/>
      <sheetName val="ACTA_DE_MODIFICACION_No__22"/>
      <sheetName val="_PROGR__INV__ACTA_MOD__22"/>
      <sheetName val="REPROGR__22"/>
      <sheetName val="ACTA_DE_MODIFICACION_No__32"/>
      <sheetName val="_PROGR__INV__ACTA_MOD__32"/>
      <sheetName val="ACTA_DE_MODIFICACION_No__42"/>
      <sheetName val="_PROGR__INV__ACTA_MOD__REVISAD2"/>
      <sheetName val="_PROGR__INV__ACTA_MOD__42"/>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L__MAT_2"/>
      <sheetName val="A_BAS_2"/>
      <sheetName val="CUAD_2"/>
      <sheetName val="C_FIN_2"/>
      <sheetName val="P_INV2"/>
      <sheetName val="P_S_2"/>
      <sheetName val="P_INV_ANTIC_2"/>
      <sheetName val="Resumen_APU2"/>
      <sheetName val="cant_tubos_2"/>
      <sheetName val="Formulas_PVC2"/>
      <sheetName val="P_OBR_ALCA2"/>
      <sheetName val="P_OBR_ACUED2"/>
      <sheetName val="P_MANEJO2"/>
      <sheetName val="P_SUMI_ACUE2"/>
      <sheetName val="P_SUMI,ALCA2"/>
      <sheetName val="P_RESUMEN2"/>
      <sheetName val="OBRAS_CRA2"/>
      <sheetName val="INFOR__GENERAL2"/>
      <sheetName val="Aobra_12"/>
      <sheetName val="Amodif_12"/>
      <sheetName val="Res_Antequera2"/>
      <sheetName val="Las_Brisas2"/>
      <sheetName val="Res_LasBrisas2"/>
      <sheetName val="Las_Palmas2"/>
      <sheetName val="Res_LasPalmas2"/>
      <sheetName val="Res_Zapatosa2"/>
      <sheetName val="San_Andres2"/>
      <sheetName val="Res_SanAndres2"/>
      <sheetName val="Puerto_Oculto2"/>
      <sheetName val="Res_PtoOculto2"/>
      <sheetName val="San_Jose2"/>
      <sheetName val="Res_SanJose2"/>
      <sheetName val="Resumen_Gral2"/>
      <sheetName val="A_P_U_2"/>
      <sheetName val="A_P_U__CONC_40002"/>
      <sheetName val="Apu_Ambiental2"/>
      <sheetName val="Mano_de_obra2"/>
      <sheetName val="Presupuestos_TODOS_-_NO_PRINT2"/>
      <sheetName val="Acta_N°_12"/>
      <sheetName val="16-6_2"/>
      <sheetName val="14-6_2"/>
      <sheetName val="12-6_2"/>
      <sheetName val="24&quot;_2"/>
      <sheetName val="16&quot;_2"/>
      <sheetName val="PRESUPUESTO_INICIAL2"/>
      <sheetName val="PRESUPUESTO_MODIFICADO2"/>
      <sheetName val="ADICIONAL_INTERVENTORIA2"/>
      <sheetName val="CUENTA__(9)2"/>
      <sheetName val="CUENTA__(10)2"/>
      <sheetName val="CUENTA__(11)2"/>
      <sheetName val="GASTOS_DIAN2"/>
      <sheetName val="GASTOS_DIAN_(2)2"/>
      <sheetName val="GASTOS_DIAN_(3)2"/>
      <sheetName val="Ppto_EL_COPEY2"/>
      <sheetName val="APU_2"/>
      <sheetName val="ANALISIS_DE_PRECIOS_BASICOS2"/>
      <sheetName val="PRESUPUESTO_GENERAL2"/>
      <sheetName val="P__MATERIAL_A_C_T_CER2"/>
      <sheetName val="ANALISIS_DE_PRECIOS_UNITARIOS2"/>
      <sheetName val="P__TOTALES2"/>
      <sheetName val="RESUMEN_2"/>
      <sheetName val="Preacta_N°52"/>
      <sheetName val="comparacion_de_flujos2"/>
      <sheetName val="FONDO_LEJANO2"/>
      <sheetName val="FONDO_CERCANO2"/>
      <sheetName val="CUADRO_MATRIZ_DE_ACTIV2"/>
      <sheetName val="CUADRO_LISTA_DE_ACTIVI2"/>
      <sheetName val="Memoria_de_Calculos2"/>
      <sheetName val="EQUIPOS_Y_MATERIALES2"/>
      <sheetName val="310_12"/>
      <sheetName val="201P_12"/>
      <sheetName val="210_2_42"/>
      <sheetName val="220_12"/>
      <sheetName val="201_72"/>
      <sheetName val="311P_12"/>
      <sheetName val="600_12"/>
      <sheetName val="610_12"/>
      <sheetName val="630_62"/>
      <sheetName val="630_42"/>
      <sheetName val="640_12"/>
      <sheetName val="900_22"/>
      <sheetName val="V_R__13_AL_26_MAR2"/>
      <sheetName val="B_A__13_AL_26_MAR2"/>
      <sheetName val="L_M_10_AL_23_DE_ABRIL2"/>
      <sheetName val="V_R_10_AL_23_ABRIL2"/>
      <sheetName val="J_CRUZ_10AL23_ABRIL2"/>
      <sheetName val="J__BUELVAS_1-15_FEB2"/>
      <sheetName val="Estado_Resumen2"/>
      <sheetName val="INVENT_ALC-CUNETAS_90BLB2"/>
      <sheetName val="PUENTES_Y_PONTONES2"/>
      <sheetName val="SEÑAL_VERTICAL90BLB2"/>
      <sheetName val="SEÑAL_HORIZONTAL90BLB2"/>
      <sheetName val="a__aaInformación_GRUPO2"/>
      <sheetName val="Formulario_No_1_2"/>
      <sheetName val="600_52"/>
      <sheetName val="621_12"/>
      <sheetName val="642_12"/>
      <sheetName val="320_12"/>
      <sheetName val="330_12"/>
      <sheetName val="450_2P__Vía_90032"/>
      <sheetName val="632_1P_2"/>
      <sheetName val="673_22"/>
      <sheetName val="201_152"/>
      <sheetName val="610_1P2"/>
      <sheetName val="465_12"/>
      <sheetName val="630_4_Vía_90032"/>
      <sheetName val="630_6_Vía_78012"/>
      <sheetName val="640_1_22"/>
      <sheetName val="700_12"/>
      <sheetName val="673_12"/>
      <sheetName val="FACTOR_PREST_2"/>
      <sheetName val="DESGLOSE_DE_PERSONAL2"/>
      <sheetName val="ResumenK77+126_hasta_K104+4352"/>
      <sheetName val="K77+126_hasta_K104+4352"/>
      <sheetName val="k77+126_A_K782"/>
      <sheetName val="K83_-_K842"/>
      <sheetName val="K84_-_K852"/>
      <sheetName val="RESUMEN_CANTIDADES_POR_KM2"/>
      <sheetName val="200_22"/>
      <sheetName val="201_82"/>
      <sheetName val="201_92"/>
      <sheetName val="201_102"/>
      <sheetName val="201_162"/>
      <sheetName val="210_1_12"/>
      <sheetName val="211_12"/>
      <sheetName val="Program"/>
      <sheetName val="EVA"/>
      <sheetName val="Lista_Eq"/>
      <sheetName val="Activ"/>
      <sheetName val="Act."/>
      <sheetName val="SRN-005"/>
      <sheetName val="Facturacion M&amp;E Marzo"/>
      <sheetName val="Utilizacion"/>
      <sheetName val="DISTRITOS"/>
      <sheetName val="Anexo 3"/>
      <sheetName val="Precios."/>
      <sheetName val="Act_"/>
      <sheetName val="PRESUPUESTO_LICITACIÓN_SRN_001"/>
      <sheetName val="Facturacion_M&amp;E_Marzo"/>
      <sheetName val="Anexo_1"/>
      <sheetName val="Anexo_2"/>
      <sheetName val="Anexo_3"/>
      <sheetName val="Anexo_4"/>
      <sheetName val="Resumen_Alternativas"/>
      <sheetName val="RESUMEN MES MARZO"/>
      <sheetName val="RESUM96"/>
      <sheetName val="RECIBIDOS x NEGOCIO"/>
      <sheetName val="FORMATO_CRONOGRAMA (2)"/>
      <sheetName val="atenciones"/>
      <sheetName val="Gestión CNR"/>
      <sheetName val="PLAN 1 (2)"/>
      <sheetName val="2.Eficiencia en Compra"/>
      <sheetName val="Anexo No. 4 AP"/>
      <sheetName val="PLAN CHOQUE"/>
      <sheetName val="11. Comunicaciones"/>
      <sheetName val="Anexo 6 Cargab Ctos"/>
      <sheetName val="Residencial SCP 2011"/>
      <sheetName val="Margen"/>
      <sheetName val="Calidad Bogotá"/>
      <sheetName val="INDICADORES DGTI AGOSTO 09"/>
      <sheetName val="Formulario actual"/>
      <sheetName val="RH SO"/>
      <sheetName val="Dias"/>
      <sheetName val="Anexo 1- HabeasData"/>
      <sheetName val="NCX002"/>
      <sheetName val="NCX001"/>
      <sheetName val="Totais Presa"/>
      <sheetName val="Nomes Presa"/>
      <sheetName val="Embalse"/>
      <sheetName val="Presa"/>
      <sheetName val="Vertedero"/>
      <sheetName val="Sistema de desviación"/>
      <sheetName val="Descarga de fondo"/>
      <sheetName val="Captación y pozo de comp."/>
      <sheetName val="Túnel y ventanas de aducción"/>
      <sheetName val="Sistemas de conexión a tierra"/>
      <sheetName val="Alumbrado y tomacorrientes"/>
      <sheetName val="Cableado estructurado"/>
      <sheetName val="Montaje de equipos"/>
      <sheetName val="BANCO_COMP"/>
      <sheetName val="FORMULARIO 22.1 RESUMEN"/>
      <sheetName val="OB_CIV_TUNEL_VIAL"/>
      <sheetName val="INST_ELEC_TUNEL"/>
      <sheetName val="EQ_MEC_TUNEL_VIAL"/>
      <sheetName val="VIAS_INDUSTRIALES"/>
      <sheetName val="EXP_BODEG_TALLERES"/>
      <sheetName val="DESVIACION"/>
      <sheetName val="PA-CA-ATAGUIA"/>
      <sheetName val="EQ_DESV_DF"/>
      <sheetName val="PRESA-OB-ANEXAS"/>
      <sheetName val="DESCARGA-INTERM"/>
      <sheetName val="EQ_PR_VE_DI"/>
      <sheetName val="CAPTACION"/>
      <sheetName val="TUNELES Y POZOS"/>
      <sheetName val="GAL-POZO-COMP"/>
      <sheetName val="POZOS-COMPUERTAS"/>
      <sheetName val="EQ_CAPTACION"/>
      <sheetName val="T_DE_ACCESO"/>
      <sheetName val="GALERIAS_CONSTR"/>
      <sheetName val="CAVERNA_C_DE_M "/>
      <sheetName val="GALERIA-BARRAS"/>
      <sheetName val="TUNEL-EVAC-AIREAC"/>
      <sheetName val="CAVERNA_TRANSF"/>
      <sheetName val="GALERIA-ACCESO"/>
      <sheetName val="POZO_HUMO"/>
      <sheetName val="POZO-CABLES"/>
      <sheetName val="OBRAS-SALIDA-CABLES"/>
      <sheetName val="TUNELES-ASPIRACION"/>
      <sheetName val="ALMENARAS"/>
      <sheetName val="TUNELES-DESCARGA"/>
      <sheetName val="OBRAS-DESCARGAS"/>
      <sheetName val="EQ_DESCARGAS"/>
      <sheetName val="Nomes Auxiliares"/>
      <sheetName val="Equipamentos"/>
      <sheetName val="Materiais"/>
      <sheetName val="Mão-de-Obra"/>
      <sheetName val="EQUIPES OK!"/>
      <sheetName val="ATERROS OK!"/>
      <sheetName val="ESC_ABERTO OK!"/>
      <sheetName val="CONCRETO OK!"/>
      <sheetName val="TRATAMENTO OK!"/>
      <sheetName val="ESC_SUB_PRESA OK!"/>
      <sheetName val="Materia Prima"/>
      <sheetName val="PRECIOS ACTUALIZADOS FERRASA"/>
      <sheetName val="APU Expo Terrestre"/>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 val="org. Formato No.3"/>
      <sheetName val="p.admtivo Formato No. 3A"/>
      <sheetName val="p.tecnico-3B"/>
      <sheetName val="subcottos 7"/>
      <sheetName val="equipos-4"/>
      <sheetName val="Formato 9 Ob Civ Exist LIQ+GNV"/>
      <sheetName val="Formato 10 Ob Civ Nueva LIQ+GNV"/>
      <sheetName val="flujo "/>
      <sheetName val="listado mat"/>
      <sheetName val="programacion EXIST"/>
      <sheetName val="programacion NUEVA"/>
      <sheetName val="F1 GRAL"/>
      <sheetName val="F2 COSTOS"/>
      <sheetName val="F3 PROG"/>
      <sheetName val="F4 APU"/>
      <sheetName val="F5 PRES"/>
      <sheetName val="F6 MAT"/>
      <sheetName val="FORM 7"/>
      <sheetName val="FORM 10"/>
      <sheetName val="FORM 11"/>
      <sheetName val="Proyectos"/>
      <sheetName val="Proponente"/>
      <sheetName val="Ax"/>
      <sheetName val="CALIFICACION"/>
      <sheetName val="presupuesto obra (2)"/>
      <sheetName val="ETIQUETAS"/>
      <sheetName val="PRESUPUESTO GRADAS SOTFBALL"/>
      <sheetName val="F.PRESTAC"/>
      <sheetName val="UTILI"/>
      <sheetName val="IMPR"/>
      <sheetName val="ADM"/>
      <sheetName val="PGIO FINAL"/>
      <sheetName val="PAPSO"/>
      <sheetName val="F.M"/>
      <sheetName val="PLAN FINANCIERO GRADAS"/>
      <sheetName val="LISTA MATERIALES"/>
      <sheetName val=" EQUIPO MATERIALES"/>
      <sheetName val="INF"/>
      <sheetName val="CUADRO AREAS ARQ."/>
      <sheetName val="ACERO PARA JARDINERAS"/>
      <sheetName val="2.15"/>
      <sheetName val="2.16"/>
      <sheetName val="2.17"/>
      <sheetName val="2.18"/>
      <sheetName val="2.19"/>
      <sheetName val="2.20"/>
      <sheetName val="2.21"/>
      <sheetName val="2.22"/>
      <sheetName val="2.23"/>
      <sheetName val="2.24"/>
      <sheetName val="2.25"/>
      <sheetName val="3.9"/>
      <sheetName val="3.10"/>
      <sheetName val="3.12"/>
      <sheetName val="3.13"/>
      <sheetName val="3.14"/>
      <sheetName val="3.15"/>
      <sheetName val="3.16"/>
      <sheetName val="3.17"/>
      <sheetName val="3.18"/>
      <sheetName val="3.19"/>
      <sheetName val="3.20"/>
      <sheetName val="3.21"/>
      <sheetName val="3.22"/>
      <sheetName val="3.23"/>
      <sheetName val="3.24"/>
      <sheetName val="3.25"/>
      <sheetName val="3.26"/>
      <sheetName val="5.8"/>
      <sheetName val="5.9"/>
      <sheetName val="5.10"/>
      <sheetName val="5.12"/>
      <sheetName val="5.13"/>
      <sheetName val="5.14"/>
      <sheetName val="5.15"/>
      <sheetName val="5.16"/>
      <sheetName val="5.17"/>
      <sheetName val="5.18"/>
      <sheetName val="5.19"/>
      <sheetName val="5.20"/>
      <sheetName val="5.21"/>
      <sheetName val="5.23"/>
      <sheetName val="5.24"/>
      <sheetName val="5.25"/>
      <sheetName val="5.26"/>
      <sheetName val="5.27"/>
      <sheetName val="5.28"/>
      <sheetName val="5.29"/>
      <sheetName val="5.30"/>
      <sheetName val="5.31"/>
      <sheetName val="5.32"/>
      <sheetName val="5.34"/>
      <sheetName val="5.35"/>
      <sheetName val="5.36"/>
      <sheetName val="5.37"/>
      <sheetName val="5.38"/>
      <sheetName val="5.39"/>
      <sheetName val="5.40"/>
      <sheetName val="5.41"/>
      <sheetName val="5.4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 val="7.36"/>
      <sheetName val="7.37"/>
      <sheetName val="7.38"/>
      <sheetName val="7.39"/>
      <sheetName val="7.40"/>
      <sheetName val="7.41"/>
      <sheetName val="7.42"/>
      <sheetName val="7.43"/>
      <sheetName val="7.44"/>
      <sheetName val="7.45"/>
      <sheetName val="7.46"/>
      <sheetName val="7.47"/>
      <sheetName val="7.48"/>
      <sheetName val="7.49"/>
      <sheetName val="7.50"/>
      <sheetName val="7.51"/>
      <sheetName val="7.52"/>
      <sheetName val="7.53"/>
      <sheetName val="10.11"/>
      <sheetName val="10.12"/>
      <sheetName val="10.13"/>
      <sheetName val="10.14"/>
      <sheetName val="10.15"/>
      <sheetName val="10.16"/>
      <sheetName val="10.17"/>
      <sheetName val="10.18"/>
      <sheetName val="10.19"/>
      <sheetName val="10.20"/>
      <sheetName val="10.21"/>
      <sheetName val="10.22"/>
      <sheetName val="11.6"/>
      <sheetName val="11.7"/>
      <sheetName val="13.29"/>
      <sheetName val="13.30"/>
      <sheetName val="13.31"/>
      <sheetName val="13.32"/>
      <sheetName val="13.33"/>
      <sheetName val="13.34"/>
      <sheetName val="13.35"/>
      <sheetName val="13.36"/>
      <sheetName val="13.37"/>
      <sheetName val="13.38"/>
      <sheetName val="13.39"/>
      <sheetName val="13.40"/>
      <sheetName val="13.41"/>
      <sheetName val="13.42"/>
      <sheetName val="13.43"/>
      <sheetName val="13.44"/>
      <sheetName val="13.45"/>
      <sheetName val="13.46"/>
      <sheetName val="13.47"/>
      <sheetName val="13.48"/>
      <sheetName val="13.49"/>
      <sheetName val="13.50"/>
      <sheetName val="13.51"/>
      <sheetName val="13.52"/>
      <sheetName val="13.53"/>
      <sheetName val="13.54"/>
      <sheetName val="13.55"/>
      <sheetName val="13.56"/>
      <sheetName val="13.57"/>
      <sheetName val="13.58"/>
      <sheetName val="13.59"/>
      <sheetName val="13.60"/>
      <sheetName val="13.61"/>
      <sheetName val="13.62"/>
      <sheetName val="13.63"/>
      <sheetName val="13.64"/>
      <sheetName val="13.65"/>
      <sheetName val="13.66"/>
      <sheetName val="13.67"/>
      <sheetName val="13.68"/>
      <sheetName val="13.69"/>
      <sheetName val="13.70"/>
      <sheetName val="13.71"/>
      <sheetName val="13.72"/>
      <sheetName val="13.73"/>
      <sheetName val="13.74"/>
      <sheetName val="13.75"/>
      <sheetName val="13.76"/>
      <sheetName val="13.77"/>
      <sheetName val="13.78"/>
      <sheetName val="13.79"/>
      <sheetName val="13.80"/>
      <sheetName val="13.81"/>
      <sheetName val="13.82"/>
      <sheetName val="13.83"/>
      <sheetName val="13.84"/>
      <sheetName val="13.85"/>
      <sheetName val="13.86"/>
      <sheetName val="SEMAFORO VIS 5608"/>
      <sheetName val="SEMAFORO VIS 6009"/>
      <sheetName val="TORTA EST. VIAS VIS"/>
      <sheetName val="ESTADO RED TEC"/>
      <sheetName val="SEMAFORO TEC 5608"/>
      <sheetName val="SEMAFORO TEC 6009"/>
      <sheetName val="TORTA EST. VIAS TEC"/>
      <sheetName val="ESTUDI 5608"/>
      <sheetName val="CANT OBRA 5608"/>
      <sheetName val="ESTUDI 6009"/>
      <sheetName val="CANT OBRA 6009"/>
      <sheetName val="Señal Vertical"/>
      <sheetName val="Señal Horizontal"/>
      <sheetName val="CORTE No.2"/>
      <sheetName val="Portada Sobre 1"/>
      <sheetName val="Generales"/>
      <sheetName val="Documentos Sobre 1"/>
      <sheetName val="Experencia Epecifica"/>
      <sheetName val="Evaluación Sobre 1"/>
      <sheetName val="Documentos Resp Sobre 1"/>
      <sheetName val="Respuesta a Obs Sobre 1"/>
      <sheetName val="Acta Sobre 2"/>
      <sheetName val="Chequeo Aritmetico"/>
      <sheetName val="Económico"/>
      <sheetName val="Resumen Evaluación"/>
      <sheetName val="Informe Final Evaluación"/>
      <sheetName val="Acta 10"/>
      <sheetName val="corr"/>
      <sheetName val="FECU"/>
      <sheetName val="Act. Fijo FECU"/>
      <sheetName val="CM FECU"/>
      <sheetName val="RATIOS"/>
      <sheetName val="Original"/>
      <sheetName val="Balance General"/>
      <sheetName val="Blce sin CM"/>
      <sheetName val="1101002"/>
      <sheetName val="1101005-6"/>
      <sheetName val="1101012"/>
      <sheetName val="1101013"/>
      <sheetName val="1101022"/>
      <sheetName val="1103001"/>
      <sheetName val="1106001"/>
      <sheetName val="1101031"/>
      <sheetName val="1106002"/>
      <sheetName val="1106003"/>
      <sheetName val="1106006"/>
      <sheetName val="1107008"/>
      <sheetName val="11070002"/>
      <sheetName val="1109003"/>
      <sheetName val="1110000 HISTORIA"/>
      <sheetName val="1110000"/>
      <sheetName val="1112009"/>
      <sheetName val="1202000 - Nvas cuentas"/>
      <sheetName val="1202000"/>
      <sheetName val="Afijoacum2004"/>
      <sheetName val="1112010"/>
      <sheetName val="1203000-1204000"/>
      <sheetName val="Inversión camino - Nvas cuentas"/>
      <sheetName val="Inversión camino"/>
      <sheetName val="GTOINICIALES"/>
      <sheetName val="1310001"/>
      <sheetName val="1310008"/>
      <sheetName val="2107001"/>
      <sheetName val="2107003"/>
      <sheetName val="2109003"/>
      <sheetName val="2110001"/>
      <sheetName val="2110006"/>
      <sheetName val="2110008"/>
      <sheetName val="Intereses"/>
      <sheetName val="2110008V0"/>
      <sheetName val="2110010"/>
      <sheetName val="2110010V0"/>
      <sheetName val="2110009"/>
      <sheetName val="2110011"/>
      <sheetName val="2111001"/>
      <sheetName val="2111005"/>
      <sheetName val="2112000"/>
      <sheetName val="2112008"/>
      <sheetName val="2201000"/>
      <sheetName val="TAB"/>
      <sheetName val="2400000"/>
      <sheetName val="PATRIMONIO"/>
      <sheetName val="Aporte K"/>
      <sheetName val="C.M."/>
      <sheetName val="VACACIONES "/>
      <sheetName val="1202000-2004"/>
      <sheetName val="Inversión camino - 2004"/>
      <sheetName val="INDEMNIZACION"/>
      <sheetName val="RLI"/>
      <sheetName val="IMPDIFERIDOS"/>
      <sheetName val="PRODUCTO"/>
      <sheetName val="historia"/>
      <sheetName val="EMPASTE"/>
      <sheetName val="Fluxo de Caixa CF"/>
      <sheetName val="UDIS"/>
      <sheetName val="POL 2002"/>
      <sheetName val="PD B-10"/>
      <sheetName val="REPOMO"/>
      <sheetName val="CAPITAL "/>
      <sheetName val="EDORES"/>
      <sheetName val="ACTIVO"/>
      <sheetName val="PROV. BAJA"/>
      <sheetName val="BLP"/>
      <sheetName val="Indicadores Econômicos"/>
      <sheetName val="Datas de Divulgação"/>
      <sheetName val="Indicadores Bloomberg"/>
      <sheetName val="Estimativa  IP"/>
      <sheetName val="Tx Juros Efetivas"/>
      <sheetName val="Valor de Mercado"/>
      <sheetName val="Pop. Eco. At."/>
      <sheetName val="Brazil Sovereign"/>
      <sheetName val="Dados BLP"/>
      <sheetName val="Comparativo 99X00"/>
      <sheetName val="base bradesco"/>
      <sheetName val="ESC6 INGRESOS 2010-2040 CCJUL"/>
      <sheetName val="ESC6 TPDA 2010-2040 CCJUL"/>
      <sheetName val="Casetas"/>
      <sheetName val="Datos viales"/>
      <sheetName val="Casetas con datos viales"/>
      <sheetName val="datos viales capufe"/>
      <sheetName val="TEPOTZOTLAN"/>
      <sheetName val="SAN MARCOS"/>
      <sheetName val="OACALCO"/>
      <sheetName val="SAN MARTIN"/>
      <sheetName val="PEÑON"/>
      <sheetName val="LECHERIA"/>
      <sheetName val="OJO DE AGUA"/>
      <sheetName val="CHAMAPA LECHERIA"/>
      <sheetName val="Carr. Federales"/>
      <sheetName val="Enero-Junio Historico"/>
      <sheetName val="Enero-Junio 2005"/>
      <sheetName val="Vol.Anual 01-05 y Tasas"/>
      <sheetName val="Tasas de Crecimiento Totales"/>
      <sheetName val="REsu"/>
      <sheetName val="Prevision Tramo N-"/>
      <sheetName val="Prevision Tramo Sur"/>
      <sheetName val="FLUJO MAYO 04"/>
      <sheetName val="PREVISIÓN"/>
      <sheetName val="Afectaciones"/>
      <sheetName val="Promedios"/>
      <sheetName val="Beta"/>
      <sheetName val="Chart4"/>
      <sheetName val="S"/>
      <sheetName val="Soc"/>
      <sheetName val="16 a"/>
      <sheetName val="0 (2)"/>
      <sheetName val="6 c (3)"/>
      <sheetName val="6 a"/>
      <sheetName val="6 b"/>
      <sheetName val="6 c"/>
      <sheetName val="8 a"/>
      <sheetName val="8 b"/>
      <sheetName val="8 c"/>
      <sheetName val="8 d"/>
      <sheetName val="8 e"/>
      <sheetName val="9 a"/>
      <sheetName val="9 b"/>
      <sheetName val="10 a"/>
      <sheetName val="10 b"/>
      <sheetName val="10 c"/>
      <sheetName val="10 d"/>
      <sheetName val="14 a"/>
      <sheetName val="14 b"/>
      <sheetName val="15 a"/>
      <sheetName val="15 b"/>
      <sheetName val="15 c"/>
      <sheetName val="16 b"/>
      <sheetName val="16 c"/>
      <sheetName val="16 d"/>
      <sheetName val="19 a"/>
      <sheetName val="19 b"/>
      <sheetName val="20 a"/>
      <sheetName val="20 b"/>
      <sheetName val="21 a"/>
      <sheetName val="21 b"/>
      <sheetName val="21 c"/>
      <sheetName val="22 a"/>
      <sheetName val="22 b"/>
      <sheetName val="22 c"/>
      <sheetName val="22 d"/>
      <sheetName val="22 e"/>
      <sheetName val="22 f"/>
      <sheetName val="23 a"/>
      <sheetName val="23 b"/>
      <sheetName val="23 c"/>
      <sheetName val="23 d"/>
      <sheetName val="23 e"/>
      <sheetName val="23 f"/>
      <sheetName val="23 g"/>
      <sheetName val="24 a"/>
      <sheetName val="24 b"/>
      <sheetName val="24 c"/>
      <sheetName val="24 d"/>
      <sheetName val="26 a"/>
      <sheetName val="26 b"/>
      <sheetName val="26 c"/>
      <sheetName val="26 d"/>
      <sheetName val="26 e"/>
      <sheetName val="26 f"/>
      <sheetName val="26 g"/>
      <sheetName val="26 h"/>
      <sheetName val="26 h (2)"/>
      <sheetName val="26 i"/>
      <sheetName val="28 a"/>
      <sheetName val="28 b"/>
      <sheetName val="Anex"/>
      <sheetName val="PyG Modelo A"/>
      <sheetName val="Tesorería Modelo B"/>
      <sheetName val="Flujo tesorería"/>
      <sheetName val="Balanza"/>
      <sheetName val="NIC ago06"/>
      <sheetName val="NIC sep-06"/>
      <sheetName val="Ctos. y Gtos."/>
      <sheetName val="Amortizaciones"/>
      <sheetName val="Ints. OHL"/>
      <sheetName val="CAMBIOS Avance Cierre 2006"/>
      <sheetName val="bza0806"/>
      <sheetName val="conc."/>
      <sheetName val="INPC 1994"/>
      <sheetName val="con1801-01"/>
      <sheetName val="1801-01"/>
      <sheetName val="con1801-02"/>
      <sheetName val="1801-02"/>
      <sheetName val="1801-03"/>
      <sheetName val="con1801-04"/>
      <sheetName val="1801-04"/>
      <sheetName val="con1801-90"/>
      <sheetName val="1801-90"/>
      <sheetName val="1802-01-02"/>
      <sheetName val="R.P.PROV"/>
      <sheetName val="EDO.SIT.FINANC."/>
      <sheetName val="EDO.RESULT.CONT."/>
      <sheetName val="EDO.COSTOS"/>
      <sheetName val="EDO.RESULT.DECL."/>
      <sheetName val="CONC.FISCAL-CONT."/>
      <sheetName val="FIDEICOMISO"/>
      <sheetName val="ing.y ded.tot."/>
      <sheetName val="RETENCIONES"/>
      <sheetName val="ENAJ.A.FIJO"/>
      <sheetName val="PERD.FISCALES"/>
      <sheetName val="sociedad "/>
      <sheetName val="datos modelo"/>
      <sheetName val="Anexo Aforos Cal&amp;mayor"/>
      <sheetName val="Datos 100% "/>
      <sheetName val="% Participación OHL"/>
      <sheetName val="Consolidación"/>
      <sheetName val="Tesoreria PLP Euros"/>
      <sheetName val="Tesoreria PLP Local"/>
      <sheetName val="Información General"/>
      <sheetName val="Macroeconomicos"/>
      <sheetName val="Supuestos OHL"/>
      <sheetName val="Construccion"/>
      <sheetName val="Financiamiento LP"/>
      <sheetName val="Financiacion"/>
      <sheetName val="Estado De Resultados"/>
      <sheetName val="Flujo de Efectivo"/>
      <sheetName val="Value Drivers"/>
      <sheetName val="Fiscal"/>
      <sheetName val="Amortizacion"/>
      <sheetName val="Depreciación"/>
      <sheetName val="Rentabilidad"/>
      <sheetName val="Presentación 2"/>
      <sheetName val="Iteraciones"/>
      <sheetName val="cncartera"/>
      <sheetName val="pg"/>
      <sheetName val="estadisticos"/>
      <sheetName val="IS"/>
      <sheetName val="eliminaciones"/>
      <sheetName val="fp"/>
      <sheetName val="balUTEs"/>
      <sheetName val="pgUTEs"/>
      <sheetName val="MovUTEs"/>
      <sheetName val="Balance Cons"/>
      <sheetName val="PG Cons"/>
      <sheetName val="UTEs"/>
      <sheetName val="validaciones"/>
      <sheetName val="CARGA FRANGO"/>
      <sheetName val="JUN 06"/>
      <sheetName val="JUL 06"/>
      <sheetName val="JUL 06 RAUL"/>
      <sheetName val="POL EGR"/>
      <sheetName val="AGO 06 (2)"/>
      <sheetName val="SEPT. 06 (3)"/>
      <sheetName val="OCT. 06 (4)"/>
      <sheetName val="OCT. 06 RAUL"/>
      <sheetName val="POL EGR OCT 06"/>
      <sheetName val="REEMBOLSOS"/>
      <sheetName val="SUMARIA"/>
      <sheetName val="INTEGRACION"/>
      <sheetName val="ANALISIS DANIEL"/>
      <sheetName val="ANALISIS VICTOR"/>
      <sheetName val="ANALISIS JOSÉ"/>
      <sheetName val="A-2 CONCILIACION"/>
      <sheetName val="A-2-1 ESTADO DE CUENTA"/>
      <sheetName val="A-2-2ARQUEO-CHEQUES"/>
      <sheetName val="A-2-3 ARQUEO DE DEP PEND "/>
      <sheetName val="C SUMARIA"/>
      <sheetName val="C-1 INT. DE CLIENTES"/>
      <sheetName val="C-2 CONFIRMACIONES"/>
      <sheetName val="C-3 INT. DE DOC. POR COBRAR"/>
      <sheetName val="C-4 ARQUEO DE DO. POR COBRAR"/>
      <sheetName val="C-5 INT. DE DEUDORES DIVEROS"/>
      <sheetName val="C-7 EST. DE CTAS INC."/>
      <sheetName val="C-6 INT. DE DOC. DESCONTADOS"/>
      <sheetName val="AJA AJUSTES"/>
      <sheetName val="C SUMARIA CTA.S Y DOC. POR COB."/>
      <sheetName val="C-1 INTEGRACION CLIENTES"/>
      <sheetName val="C-1-1 ANALISIS CLIENTES"/>
      <sheetName val="C-1-CIRC CIRCULARIZ. CLIENTES"/>
      <sheetName val="C-2 INTEGRACION DEUDORES DIV."/>
      <sheetName val="C-2-1 ANALISIS DEUDORES"/>
      <sheetName val="C-3 ESTIMACION CTAS INCOBRABLES"/>
      <sheetName val="AJUSTES"/>
      <sheetName val="T DE MAYOR"/>
      <sheetName val="T DE MAYOR SUBCUENTAS"/>
      <sheetName val="OBSERBACIONES"/>
      <sheetName val="SUMARIA CTAS Y DOC. POR COBRAR"/>
      <sheetName val="C-1-1 A"/>
      <sheetName val="C-1-CIRC. DE CLIENTES"/>
      <sheetName val="C-1-CIRC.-1 DE CLIENTES"/>
      <sheetName val="C-2 INTEGRACION DOC. X COBRAR"/>
      <sheetName val="C-2-1 DOCUMENTOS POR COBRAR"/>
      <sheetName val="C-2-1 ANALISIS DOC. X COB"/>
      <sheetName val="C-3 INTEGRACION DEUDORES"/>
      <sheetName val="C-3-1 DEUDORES"/>
      <sheetName val="C-3-2 ANALISIS DEUDORES"/>
      <sheetName val="C-4 DOCUMENTOS DESCONTADOS"/>
      <sheetName val="C-5 ESTIMAC. DE CTAS INCOBRAB."/>
      <sheetName val="RESULTADO POR AÑO"/>
      <sheetName val="RESULTADO POR CIA"/>
      <sheetName val="RESULTADO FISCAL"/>
      <sheetName val="Balanzas2002"/>
      <sheetName val="Bas"/>
      <sheetName val="Ajuste Dep"/>
      <sheetName val="Ajuste Dep2005"/>
      <sheetName val="Dep"/>
      <sheetName val="TS MAYOR"/>
      <sheetName val="Aju"/>
      <sheetName val="Cap"/>
      <sheetName val="Bal"/>
      <sheetName val="BaCo"/>
      <sheetName val="INPC"/>
      <sheetName val="Dep (2)"/>
      <sheetName val="Aj Baja Ac"/>
      <sheetName val="2000DEPRECFISCAL"/>
      <sheetName val="2000DEPRECBAJAS"/>
      <sheetName val="TABLAS ISPT S"/>
      <sheetName val="OCT"/>
      <sheetName val="NOV"/>
      <sheetName val="DIC"/>
      <sheetName val="ABR"/>
      <sheetName val="MAY"/>
      <sheetName val="JUN"/>
      <sheetName val="JUL"/>
      <sheetName val="AGO"/>
      <sheetName val="SEP"/>
      <sheetName val="4_"/>
      <sheetName val="ISR 10_"/>
      <sheetName val="IVA 10_"/>
      <sheetName val="edovariac"/>
      <sheetName val="edocambios"/>
      <sheetName val=" "/>
      <sheetName val="COTEJO"/>
      <sheetName val="balance act"/>
      <sheetName val="edores act"/>
      <sheetName val="edocambios act"/>
      <sheetName val="legajo"/>
      <sheetName val="AT-4"/>
      <sheetName val="AT-5"/>
      <sheetName val="IF-1"/>
      <sheetName val="IF-4"/>
      <sheetName val="IF-2 "/>
      <sheetName val="SS-1"/>
      <sheetName val="IF-5"/>
      <sheetName val="IF-6"/>
      <sheetName val="2028"/>
      <sheetName val="AS"/>
      <sheetName val="A-1"/>
      <sheetName val="A-1 S1"/>
      <sheetName val="A-1S11"/>
      <sheetName val="B s1"/>
      <sheetName val="B s 3"/>
      <sheetName val="B-1"/>
      <sheetName val="B-2"/>
      <sheetName val="B-3"/>
      <sheetName val="B-3S1"/>
      <sheetName val="B-4"/>
      <sheetName val="C-1"/>
      <sheetName val="D"/>
      <sheetName val="D-1 "/>
      <sheetName val="G"/>
      <sheetName val="G-1"/>
      <sheetName val="F-1"/>
      <sheetName val="F-1S1"/>
      <sheetName val="BB"/>
      <sheetName val="BB 1"/>
      <sheetName val="CC-1"/>
      <sheetName val="CC-1S1"/>
      <sheetName val="EE INDICE"/>
      <sheetName val="EE"/>
      <sheetName val="EE-1"/>
      <sheetName val="EE  1"/>
      <sheetName val="EES1-1"/>
      <sheetName val="EE 2"/>
      <sheetName val="EE-1 M"/>
      <sheetName val="EE-2"/>
      <sheetName val="EE-3"/>
      <sheetName val="EE-4 "/>
      <sheetName val="EE-5"/>
      <sheetName val="EE-5 S1"/>
      <sheetName val="EE-6 "/>
      <sheetName val="EE-7"/>
      <sheetName val="FF"/>
      <sheetName val="FF INDICE"/>
      <sheetName val="FF S 8"/>
      <sheetName val="FF-2"/>
      <sheetName val="FF-4"/>
      <sheetName val="FF-4 1"/>
      <sheetName val="FF 5"/>
      <sheetName val="GG-1"/>
      <sheetName val="SS"/>
      <sheetName val="10-1"/>
      <sheetName val="10-1S1"/>
      <sheetName val="20-1S1"/>
      <sheetName val="20-1"/>
      <sheetName val="40-1"/>
      <sheetName val="40-2"/>
      <sheetName val="60-1"/>
      <sheetName val="60-3"/>
      <sheetName val="ISPT"/>
      <sheetName val="IMSS"/>
      <sheetName val="ASIGNACION "/>
      <sheetName val="fechacierre"/>
      <sheetName val="ACTIVO FIJO"/>
      <sheetName val="TS MAYOR (2)"/>
      <sheetName val="CTAS A BANCOS"/>
      <sheetName val="RESUMEN ENE"/>
      <sheetName val="Ret Ene"/>
      <sheetName val="Ret Feb"/>
      <sheetName val="Ret Abr"/>
      <sheetName val="Ret May"/>
      <sheetName val="Ret Jun"/>
      <sheetName val="Ret Jul"/>
      <sheetName val="Ret Agt"/>
      <sheetName val="Ret Sep"/>
      <sheetName val="Ret Oct"/>
      <sheetName val="Ret Nov"/>
      <sheetName val="Ret Dic"/>
      <sheetName val="BAL ORIG ENE"/>
      <sheetName val="BAL ORIG FEB"/>
      <sheetName val="BAL ORIG MZO"/>
      <sheetName val="BAL ORIG ABR"/>
      <sheetName val="BAL ORIG MAY"/>
      <sheetName val="BAL ORIG JUN"/>
      <sheetName val="BAL ORIG JUL"/>
      <sheetName val="BAL ORIG AGT"/>
      <sheetName val="BAL ORIG SEP"/>
      <sheetName val="BAL ORIG OCT"/>
      <sheetName val="BAL ORIG NOV"/>
      <sheetName val="BAL ORIG DIC"/>
      <sheetName val="Intercias"/>
      <sheetName val="FF-5 ISR GC 2010"/>
      <sheetName val="IETU GC 2010"/>
      <sheetName val="MZO"/>
      <sheetName val="AGT"/>
      <sheetName val="AJT"/>
      <sheetName val="DICTOTAL"/>
      <sheetName val="BAL Y EDO RES"/>
      <sheetName val="FF-1 RES FISC Y CONC CONT-FISC"/>
      <sheetName val="FF-2 AJUSTE INFLACIONARIO"/>
      <sheetName val="FF-4 IETU GC 2010"/>
      <sheetName val="FF-4l1 COEF.UTIL."/>
      <sheetName val="FF-4l2 ISR vs IETU"/>
      <sheetName val="FF- 6 PTU"/>
      <sheetName val="I.N.P.C."/>
      <sheetName val="INVENT (NO CONSIDERAR)"/>
      <sheetName val="INVENT 2009 (NO CONSIDERAR)"/>
      <sheetName val="FF-7 CUFIN"/>
      <sheetName val="BALANCE GENERAL FINAL"/>
      <sheetName val="DATOS CALCULO"/>
      <sheetName val="ISPT sub 2007"/>
      <sheetName val="prueba proc"/>
      <sheetName val="AMARRE"/>
      <sheetName val="TABISPT M07"/>
      <sheetName val="BALANCE "/>
      <sheetName val="VARIACIONES"/>
      <sheetName val="CAMBIOS"/>
      <sheetName val="BALCIA"/>
      <sheetName val="IF-8"/>
      <sheetName val="FF-1"/>
      <sheetName val="anexo 3 eduardo"/>
      <sheetName val="anexo 3 otra vez "/>
      <sheetName val="bg contabilidad"/>
      <sheetName val="EA contabilidad"/>
      <sheetName val="anexo 3 contabilidad "/>
      <sheetName val="cambios contabilidad"/>
      <sheetName val="ea"/>
      <sheetName val="nota 3"/>
      <sheetName val="NOTA  3 definitiva para mover"/>
      <sheetName val="NOTA  3 definitiva"/>
      <sheetName val="anexo 3 def def"/>
      <sheetName val="BALANZAS_2008"/>
      <sheetName val="BAL_COMBINADAS_2008"/>
      <sheetName val="RECLA_BALANZA"/>
      <sheetName val="RECLA_RESUL"/>
      <sheetName val="OTROS GASTOS"/>
      <sheetName val="GDL_MEX-INTERSEDES"/>
      <sheetName val="MEX_INTERSEDES"/>
      <sheetName val="ISTMO-INTERSEDES"/>
      <sheetName val="BAL-ISTMO"/>
      <sheetName val="mapa"/>
      <sheetName val="TDA"/>
      <sheetName val="Saldos Enero-Marzo 2002"/>
      <sheetName val="Mapa de los Saldos"/>
      <sheetName val="CALC COEFICIENTES"/>
      <sheetName val="COEFICIENTES"/>
      <sheetName val="PROYECCIONES COEFICIENTES"/>
      <sheetName val="Saldos Abril-Junio 2002 (2)"/>
      <sheetName val="FMSSDO02"/>
      <sheetName val="Saldos julio-septiembre 2002"/>
      <sheetName val="FMSSDO02 a septiembre"/>
      <sheetName val="Saldos octubre-diciembre 2002"/>
      <sheetName val="FMSSDO02 a diciembre"/>
      <sheetName val="PROYECCIONES 2003"/>
      <sheetName val="Anverso"/>
      <sheetName val="Reverso "/>
      <sheetName val="CPT"/>
      <sheetName val="FUT"/>
      <sheetName val="Coments"/>
      <sheetName val="Enología-Lab-mant"/>
      <sheetName val="Mar02"/>
      <sheetName val="April02"/>
      <sheetName val="May02"/>
      <sheetName val="June02"/>
      <sheetName val="July02"/>
      <sheetName val="Aug02"/>
      <sheetName val="Sept02"/>
      <sheetName val="Oct 02"/>
      <sheetName val="Nov02"/>
      <sheetName val="Dec02"/>
      <sheetName val="Jan03"/>
      <sheetName val="Feb03"/>
      <sheetName val="Recap"/>
      <sheetName val="Efficiency"/>
      <sheetName val="Sum"/>
      <sheetName val="P&amp;L"/>
      <sheetName val="BS"/>
      <sheetName val="CFS"/>
      <sheetName val="Assump"/>
      <sheetName val="Depr"/>
      <sheetName val="Amort"/>
      <sheetName val="Debt"/>
      <sheetName val="Conv. Debt"/>
      <sheetName val="Preferred"/>
      <sheetName val="Conv. Pref."/>
      <sheetName val="Options"/>
      <sheetName val="Shares Outstanding"/>
      <sheetName val="Tax"/>
      <sheetName val="Firm Value"/>
      <sheetName val="Premium"/>
      <sheetName val="Check"/>
      <sheetName val="Inventories"/>
      <sheetName val="P&amp;L_PRINT"/>
      <sheetName val="Cash Flow_PRINT"/>
      <sheetName val="BS_PRINT"/>
      <sheetName val="Sales Summ_PRINT"/>
      <sheetName val="FY 06 PROFORMA"/>
      <sheetName val="Scratchpad"/>
      <sheetName val="Inversiones 10YP"/>
      <sheetName val="Export Sales"/>
      <sheetName val="Natl Sales"/>
      <sheetName val="$ per case"/>
      <sheetName val="Analisis C Flow HRB"/>
      <sheetName val="Std Costs"/>
      <sheetName val="EVSA Prod &amp; Costs"/>
      <sheetName val="Resumen Proy. Producción"/>
      <sheetName val="Winemaking Costs"/>
      <sheetName val="FdeC acsa+evsa07"/>
      <sheetName val="Dry Costs"/>
      <sheetName val="Otros embotellacion"/>
      <sheetName val="Barrels"/>
      <sheetName val="INWO"/>
      <sheetName val="ACSA SG&amp;A"/>
      <sheetName val="EVSA P&amp;L"/>
      <sheetName val="Sales Ops USA"/>
      <sheetName val="Debt ACSA"/>
      <sheetName val="Winemaking Analisys"/>
      <sheetName val="ANALISIS TON"/>
      <sheetName val="MAADBase"/>
      <sheetName val="Balance Sheet"/>
      <sheetName val="Std Costs (2)"/>
      <sheetName val="Check CF,BC,P&amp;L"/>
      <sheetName val="Impto Diferido"/>
      <sheetName val="Bce 8 Pehuenche"/>
      <sheetName val="Renta Liquida"/>
      <sheetName val="AF Financiero"/>
      <sheetName val="AF Tributario"/>
      <sheetName val="Gastos Rechazados"/>
      <sheetName val="Dep 31-12-2001 Y 2002"/>
      <sheetName val="Rect. Dep. Acum."/>
      <sheetName val="A - RLI"/>
      <sheetName val="B - CPI"/>
      <sheetName val="C - FUT"/>
      <sheetName val="P-5 Comprobación"/>
      <sheetName val="A-1 CM PATRIMONIO"/>
      <sheetName val="A-2 Activo Fijo"/>
      <sheetName val="Inv y Bce _122004"/>
      <sheetName val="A-3 Intangibles"/>
      <sheetName val="A-4 Provisiones"/>
      <sheetName val="A-5 Impuestos Diferidos"/>
      <sheetName val="A-6 IER"/>
      <sheetName val="A-7 Credito por gto capac."/>
      <sheetName val="A-8 Bonos"/>
      <sheetName val="A-9 Forwards"/>
      <sheetName val="A-10 Gtos. Rechazados"/>
      <sheetName val="act fijo financ financiero"/>
      <sheetName val="Act fijo tributario pehuenche"/>
      <sheetName val="Inicio Análisis Cuentas"/>
      <sheetName val="Balance General Cierre Mes"/>
      <sheetName val="Balance General Inf.Gest"/>
      <sheetName val="11010010-20-30 Bancos"/>
      <sheetName val="11040010 Clientes"/>
      <sheetName val="11040999 Otros Deudores"/>
      <sheetName val="11060060 Deudores Incobr."/>
      <sheetName val="11.080 PPM - Cred.Capac"/>
      <sheetName val="Inv BlocksAjustado"/>
      <sheetName val="Inventario Blocks"/>
      <sheetName val="11090999 Repuestos Varios"/>
      <sheetName val="Anexo Repuestos"/>
      <sheetName val="11100040 Descarga Mr Planta."/>
      <sheetName val="Balance General Ciomprobación"/>
      <sheetName val="Leasing Ford Ranger"/>
      <sheetName val="13080999 Otros Activos"/>
      <sheetName val="21010xxx Deudas Bancos Pág.2"/>
      <sheetName val="21050010 Proveedores"/>
      <sheetName val="21080010 Prov DI"/>
      <sheetName val="21080010 Prov.Deudores Incobr."/>
      <sheetName val="21085xxx Retenciones"/>
      <sheetName val="23000000 Patrimonio"/>
      <sheetName val="CM_IPC"/>
      <sheetName val="CT"/>
      <sheetName val="b_detallado_30_09_2007 (2)"/>
      <sheetName val="AF_30_09_2007"/>
      <sheetName val="AF_31_12_2006"/>
      <sheetName val="FUT1206_MODIFICADO"/>
      <sheetName val="FUT1206_ORIGINAL"/>
      <sheetName val="CAPITAL_PROPIO_2007"/>
      <sheetName val="Impto. Diferidos_09_2007"/>
      <sheetName val="Impto. Diferidos_12_2006"/>
      <sheetName val="RLI_12_2006"/>
      <sheetName val="RLI_09_2007"/>
      <sheetName val="B_tributario_09_2007"/>
      <sheetName val="b_detallado_30_09_2007"/>
      <sheetName val="B_tributario_2006"/>
      <sheetName val="b8_detallado_2006"/>
      <sheetName val="CRITERIOS"/>
      <sheetName val="CRITERIOS GASTOS"/>
      <sheetName val="EXPLIC. VARIACIONES"/>
      <sheetName val="ESTADO DE RESULTADO"/>
      <sheetName val="ANEXOS EST. RESULTADO"/>
      <sheetName val="VENTAS (VALORES)"/>
      <sheetName val="VENTAS (VOLUMEN)"/>
      <sheetName val="INFORME VENTA DEL MES"/>
      <sheetName val="EST. FINANC. FILIALES"/>
      <sheetName val="ADICIONES ACTIVO FIJO"/>
      <sheetName val="C.MONETARIA - DIF. CAMBIO"/>
      <sheetName val="EXISTENCIAS"/>
      <sheetName val="ACTIVOS REAJUSTABLES"/>
      <sheetName val="PASIVOS C.P. REAJUSTABLES"/>
      <sheetName val="PASIVOS L.P.  REAJUSTABLES"/>
      <sheetName val="IMPTO RENTA"/>
      <sheetName val="IMPTO. DIFERIDOS"/>
      <sheetName val="PROVISIONES Y CASTIGOS"/>
      <sheetName val="SALDOS  EERR"/>
      <sheetName val="TRANSAACIONES EERR"/>
      <sheetName val="INF. FACTURACIÓN A EERR"/>
      <sheetName val="INF. STOCK ADQUIRIDAS A EERR"/>
      <sheetName val="OTROS INGRESOS-EGRESOS"/>
      <sheetName val="MAYORES CTA COBRAR-PAGAR"/>
      <sheetName val="BANCOS CORTO PLAZO"/>
      <sheetName val="BANCOS LARGO PLAZO"/>
      <sheetName val="BONOS"/>
      <sheetName val="ANEXO TRIMESTRAL   inv_eerr"/>
      <sheetName val="ANEXO TRIMESTRAL Deposito plazo"/>
      <sheetName val="ANEXO TRIMESTRAL otros act. cir"/>
      <sheetName val="ANEXO TRIMESTRAL otros act. LP"/>
      <sheetName val="ANEXO TRIMESTRAL activo fijo"/>
      <sheetName val="ANEXO TRIMESTRAL men-may valor"/>
      <sheetName val="ANEXO TRIMESTRAL i.minoritario"/>
      <sheetName val="ANEXO TRIMESTRAL  i.a.s."/>
      <sheetName val="ANEXO TRIMESTRAL Coberturas"/>
      <sheetName val="ANEXO TRIMESTRAL garantias"/>
      <sheetName val="ANEXO TRIMESTRAL Cauciones"/>
      <sheetName val="ANEXO TRIMESTRAL Val.Negociable"/>
      <sheetName val="ANEXO TRIMESTRAL Rem.Directorio"/>
      <sheetName val="ANEXO TRIMESTRAL intangibles"/>
      <sheetName val="OBSERVACIONES (1)"/>
      <sheetName val="OBSERVACIONES (2)"/>
      <sheetName val="OBSERVACIONES (3)"/>
      <sheetName val="IPC y otros"/>
      <sheetName val="Tipo de cambio"/>
      <sheetName val="Tipo Cambio"/>
      <sheetName val="EST. FINANCIEROS 2000"/>
      <sheetName val="Detalle Asientos"/>
      <sheetName val="Detalle Asientos Mad. Chile"/>
      <sheetName val="INDICES FINANCIEROS"/>
      <sheetName val="CONTABILIZACIONES DE ELIMINAC."/>
      <sheetName val="Hoja Trabajo Consolidación de E"/>
      <sheetName val="Analisis Razonado"/>
      <sheetName val="Gastos Administración"/>
      <sheetName val="Ingresos Financieros"/>
      <sheetName val="Gastos Financieros"/>
      <sheetName val="Corrección Monetaria"/>
      <sheetName val="Variación Cambio"/>
      <sheetName val="Impuesto Renta"/>
      <sheetName val="R.L.IMPONIBLE_2006"/>
      <sheetName val="DIF_CM_CAPITAL_PROPIO_2006"/>
      <sheetName val="C. corregido Nacionales_2006"/>
      <sheetName val="R.L.IMPONIBLE_2005"/>
      <sheetName val="DIF_CM_CAPITAL_PROPIO_2005"/>
      <sheetName val="C. corregido Nacionales_2005"/>
      <sheetName val="R.L.IMPONIBLE_2004"/>
      <sheetName val="CAPITAL_PROPIO_2004"/>
      <sheetName val="C. corregido Nacionales_2004"/>
      <sheetName val="R.L.IMPONIBLE_2003"/>
      <sheetName val="CAPITAL_PROPIO_2003"/>
      <sheetName val="C. corregido Nacionales_2003"/>
      <sheetName val="balance_soinmad"/>
      <sheetName val="R.L.IMPONIBLE_2002"/>
      <sheetName val="CAPITAL_PROPIO_2002"/>
      <sheetName val="C. corregido Nacionales_2002"/>
      <sheetName val="Año 2001"/>
      <sheetName val="cm tributaria CP"/>
      <sheetName val="FUT_2002"/>
      <sheetName val="FUT_2001"/>
      <sheetName val="fut "/>
      <sheetName val="FUT INg fusionado provisión"/>
      <sheetName val="fut final provisión"/>
      <sheetName val="FUNT"/>
      <sheetName val="fut Aetna"/>
      <sheetName val="mi propuesta"/>
      <sheetName val="Criterio"/>
      <sheetName val="recuadro_2_F22_2004"/>
      <sheetName val="Certificado CPT_2004"/>
      <sheetName val="B_TRIBUTARIO_2004"/>
      <sheetName val="CAPITAL_PROPIO_2005"/>
      <sheetName val="b8_detallado_2004"/>
      <sheetName val="Certificado CPT_2003"/>
      <sheetName val="B_TRIBUTARIO_2003"/>
      <sheetName val="b8_detallado_2003"/>
      <sheetName val="Certificado CPT_2002"/>
      <sheetName val="B_TRIBUTARIO_2002"/>
      <sheetName val="b8_DETALLADO_2002"/>
      <sheetName val="recuadro_2_F22_2002"/>
      <sheetName val="210,520804"/>
      <sheetName val="210,520804 Aportes y Donaciones"/>
      <sheetName val="BB-2601"/>
      <sheetName val="Z-0701"/>
      <sheetName val="B-0201"/>
      <sheetName val="remodelaciones asset"/>
      <sheetName val="Inversiones asset "/>
      <sheetName val="CPI Rp"/>
      <sheetName val="U-0807"/>
      <sheetName val="Diferidos"/>
      <sheetName val="Tildes"/>
      <sheetName val="Guia referencias tributarias"/>
      <sheetName val="P.S.A."/>
      <sheetName val="C.R.A."/>
      <sheetName val="I.P.C."/>
      <sheetName val="Resumen Impuestos"/>
      <sheetName val="&quot;O-1&quot; RLI 31-10-2008"/>
      <sheetName val="&quot;O-2&quot; Impuestos diferidos"/>
      <sheetName val="&quot;O-2.1&quot; Tasa efectiva"/>
      <sheetName val="Cuadratura Patrimonial"/>
      <sheetName val="Pasivo Exigible"/>
      <sheetName val="&quot;O-1.1&quot; CPT"/>
      <sheetName val="&quot;O-1.2&quot; Patrimonio Financiero"/>
      <sheetName val="&quot;O-1.3&quot; Pago de impuestos"/>
      <sheetName val="&quot;O-1.4&quot; Provisión de vacaciones"/>
      <sheetName val="&quot;O-1.5&quot; IER financiera"/>
      <sheetName val="&quot;O-1.5 A&quot; IER tributaria"/>
      <sheetName val="&quot;O-1.6&quot; PIAS financieras"/>
      <sheetName val="&quot;O-1.7&quot; Fordward"/>
      <sheetName val="&quot;O-1.9&quot; Provisión incobrables"/>
      <sheetName val="&quot;O-1.8&quot; Provisión obsolescencia"/>
      <sheetName val="&quot;O-1.10&quot; Gastos activados"/>
      <sheetName val="&quot;O-1.11&quot; Obligaciones leasing"/>
      <sheetName val="Respaldos entregados por la soc"/>
      <sheetName val="Cuotas"/>
      <sheetName val="&quot;O-1.12&quot; Activos en Leasing"/>
      <sheetName val="&quot;O-1.13&quot; Activo fijo"/>
      <sheetName val="&quot;O-1.14&quot; Otras provisiones"/>
      <sheetName val="&quot;O-1.15&quot; PPM"/>
      <sheetName val="&quot;O-1.16&quot; Impuestos diferidos"/>
      <sheetName val="&quot;O-1.17&quot; Gastos No contabilizad"/>
      <sheetName val="Gastos de capacitación"/>
      <sheetName val="Cuadratura varios"/>
      <sheetName val="Tasa efectiva"/>
      <sheetName val="F.22"/>
      <sheetName val="Papeles"/>
      <sheetName val="comparativa junio 2006"/>
      <sheetName val="diferidos "/>
      <sheetName val="IPC"/>
      <sheetName val="UF"/>
      <sheetName val="Balance 31-12-2008"/>
      <sheetName val="Balance 30-06-2009"/>
      <sheetName val="Balance 31.10.2009"/>
      <sheetName val="&quot;O-1.3&quot; Pasivo Exigible"/>
      <sheetName val="&quot;O-1.4&quot; Patrimonio Financiero"/>
      <sheetName val="&quot;O-1.8&quot; IER financiera"/>
      <sheetName val="O-1.1 CPT inicial"/>
      <sheetName val="&quot;O-1.5&quot; Pago de impuestos"/>
      <sheetName val="&quot;O-1.25&quot; Impuestos diferidos"/>
      <sheetName val="&quot;O-1.7&quot; Provisión de vacaciones"/>
      <sheetName val="&quot;O-1.10&quot; PIAS financieras"/>
      <sheetName val="&quot;O-1.12&quot; Provisión incobrables"/>
      <sheetName val="&quot;O-1.22&quot; Otras provisiones"/>
      <sheetName val="&quot;O-1.14&quot; Gastos activados"/>
      <sheetName val="&quot;O-1.13 Provisión obsolescencia"/>
      <sheetName val="&quot;O&quot; Resumen Impuestos"/>
      <sheetName val="&quot;O-1&quot; RLI 31.10.2009"/>
      <sheetName val="&quot;O-1.2&quot; Cuadratura Patrimonial"/>
      <sheetName val="&quot;O-1.9 A&quot; IER tributaria"/>
      <sheetName val="&quot;O-1.11&quot; Fordward"/>
      <sheetName val="&quot;O-1.15&quot; Obligaciones leasing"/>
      <sheetName val="3 partidas"/>
      <sheetName val="3 partidas anexo"/>
      <sheetName val="Desembolsos edificios (gtos act"/>
      <sheetName val="&quot;O-1.17&quot; Activo fijo"/>
      <sheetName val="Cuotas activadas"/>
      <sheetName val="años anteriore Cuotas activadas"/>
      <sheetName val="&quot;O-1.24&quot; PPM"/>
      <sheetName val="CPI"/>
      <sheetName val="Diferidos al 31.12.2006"/>
      <sheetName val="BALANCE JUNIO 08"/>
      <sheetName val="Pasivo Exigible S-100"/>
      <sheetName val="Provisión deudores inco. B-0201"/>
      <sheetName val="Provisión de Vacaciones CC-2001"/>
      <sheetName val="ACTIVO DIFERIDO Z-0701"/>
      <sheetName val="Patrimonio Financiero SS-2801"/>
      <sheetName val="Resumen mensula"/>
      <sheetName val="CTA CTE EMP TAT 2"/>
      <sheetName val="Cuadratura diferidos"/>
      <sheetName val="Dideridos"/>
      <sheetName val=" 07AN Pat Fin SS-2801 O-1"/>
      <sheetName val="Pasivo exigible S-100 0-2"/>
      <sheetName val="FF-2501 O-3"/>
      <sheetName val="FF-2101 O-4"/>
      <sheetName val="Pérdida tributaria 80-5001 O-5"/>
      <sheetName val="CPT 01.01.07 O-6"/>
      <sheetName val="AF tributario O-7"/>
      <sheetName val="Deudores  leasing O-8"/>
      <sheetName val="RLI2009"/>
      <sheetName val="Balance General (2)"/>
      <sheetName val="RLI2010"/>
      <sheetName val="CPT 31.12.2009"/>
      <sheetName val="CPT 31.12.2009 (2)"/>
      <sheetName val="INVERSA"/>
      <sheetName val="TV RED"/>
      <sheetName val="BALANCE (BM)"/>
      <sheetName val="ESTADO DE RESULTADO (BM)"/>
      <sheetName val="BALANCE (WC)"/>
      <sheetName val="ESTADO DE RESULTADO (WC)"/>
      <sheetName val="VENTAS BRASS MILL"/>
      <sheetName val="MARGEN OPERACIONAL BRASS MILL"/>
      <sheetName val="VENTAS WIRE &amp; CABLE"/>
      <sheetName val="MARGEN OPERACIONAL WIRE &amp; CABLE"/>
      <sheetName val="FLUJO (BM)"/>
      <sheetName val="FLUJO (WC)"/>
      <sheetName val="C.MONETARIA (WC)"/>
      <sheetName val="EXISTENCIAS (BM)"/>
      <sheetName val="EXISTENCIAS (WC)"/>
      <sheetName val="ACTIVOS-PASIVOS REAJUST (BM)"/>
      <sheetName val="IMPTO_RENTA (BM)"/>
      <sheetName val="PROVISIONES Y CASTIGOS (WC)"/>
      <sheetName val="PROVISIONES Y CASTIGOS (BM)"/>
      <sheetName val="SALDOS  EERR (BM)"/>
      <sheetName val="SALDOS  EERR (WC)"/>
      <sheetName val="TRANSACCIONES EERR (WC)"/>
      <sheetName val="TRANSACCIONES EERR (BM)"/>
      <sheetName val="OTROS INGRESOS-EGRESOS (WC)"/>
      <sheetName val="OTROS INGRESOS-EGRESOS (BM)"/>
      <sheetName val="CLIENTES (WC)"/>
      <sheetName val="CLIENTES (BM)"/>
      <sheetName val="MAYORES CTAS  COBRAR-PAGAR (WC)"/>
      <sheetName val="MAYORES CTAS  COBRAR-PAGAR (BM)"/>
      <sheetName val="ANEXO TRIMESTRAL  reajustables"/>
      <sheetName val="ANEXO TRIMESTRAL  bancos c_p"/>
      <sheetName val="ANEXO TRIMESTRAL Pasivo Exigibl"/>
      <sheetName val="ANEXO TRIMESTRAL bcos l_plazo"/>
      <sheetName val="ANEXO TRIMESTRAL Pas_l_plazo"/>
      <sheetName val="ANEXO TRIMESTRAL patrimonio"/>
      <sheetName val="ANEXO TRIMESTRAL otros  activos"/>
      <sheetName val="ANEXO TRIMESTRAL gtos inv_desar"/>
      <sheetName val="Hechos Posteriores"/>
      <sheetName val="BDATOS_RUT_EMPRESAS"/>
      <sheetName val="C.MONETARIA (BM)"/>
      <sheetName val="OTROS ANTECEDENTES (BM)"/>
      <sheetName val="INDICE GENERAL"/>
      <sheetName val="Ventas Cables"/>
      <sheetName val="Ventas Tubos"/>
      <sheetName val="Margen Operac.Cables"/>
      <sheetName val="Margen Operac. Tubos"/>
      <sheetName val="C.MONETARIA"/>
      <sheetName val="DIFERENCIA DE CAMBIO"/>
      <sheetName val="SALDOS  EERR CABLES"/>
      <sheetName val="SALDOS  EERR TUBOS"/>
      <sheetName val="TRANSACCIONES EERR CABLES"/>
      <sheetName val="TRANSACCIONES EERR TUBOS"/>
      <sheetName val="MAYORES CTA COBRAR-PAGAR CABLES"/>
      <sheetName val="MAYORES CTA COBRAR-PAGAR TUBOS"/>
      <sheetName val="OTROS ANTECEDENTES"/>
      <sheetName val="AYUDA"/>
      <sheetName val="Otros Gtos Adm. Vtas"/>
      <sheetName val="Desviación Materialidad"/>
      <sheetName val="PM-TE Dic 2008"/>
      <sheetName val="PM-TE Sept 2008"/>
      <sheetName val="PM-TE Junio 2008"/>
      <sheetName val="CP INICIAL"/>
      <sheetName val="B-2-5"/>
      <sheetName val="B-2-5 PCGA"/>
      <sheetName val="Incobrables Tributarios"/>
      <sheetName val="A. Fijo"/>
      <sheetName val="RENTA"/>
      <sheetName val="Recuadros"/>
      <sheetName val="FUT-Anexo B"/>
      <sheetName val="C.P.I. "/>
      <sheetName val="Anexo A"/>
      <sheetName val="Anexo D"/>
      <sheetName val="Cálculo $"/>
      <sheetName val="Condicable"/>
      <sheetName val="Mayor"/>
      <sheetName val="GAAPADJ"/>
      <sheetName val="600000"/>
      <sheetName val="Prepara File"/>
      <sheetName val="CPI inicial"/>
      <sheetName val="RLI "/>
      <sheetName val="Anexo B "/>
      <sheetName val="Anexo E"/>
      <sheetName val="Recuadro 2 y 3"/>
      <sheetName val="CPI "/>
      <sheetName val="B.4 f"/>
      <sheetName val="Anexo B"/>
      <sheetName val="CPI final"/>
      <sheetName val="Detalle invers"/>
      <sheetName val="CPI Final 062004"/>
      <sheetName val="Resumen Invers"/>
      <sheetName val="CPI Ene"/>
      <sheetName val="AII-3 Impto Dif"/>
      <sheetName val="AII-4 Pérdida de arrastre"/>
      <sheetName val="AII-5Inv Tri"/>
      <sheetName val="AII-6 Patr"/>
      <sheetName val="AII-1"/>
      <sheetName val="T9"/>
      <sheetName val="Dotación DT&amp;D"/>
      <sheetName val="Fuente Real Dot. DT&amp;D"/>
      <sheetName val="Dotación DI&amp;C (2)"/>
      <sheetName val="Fuente Real Dot. DI&amp;C"/>
      <sheetName val="Dotación DG"/>
      <sheetName val="Fuente Real Dot. RR&amp;CC"/>
      <sheetName val="Ppto. 2003 Internos"/>
      <sheetName val="Fuente Real Dot. DG"/>
      <sheetName val="Ppto. 2003 Externos"/>
      <sheetName val="Plantila Int_Ext"/>
      <sheetName val="ice2004"/>
      <sheetName val="Impuestos Diferidos "/>
      <sheetName val="Amortización Cta. Compl"/>
      <sheetName val="caratula"/>
      <sheetName val="CM ice"/>
      <sheetName val="DEP ICE"/>
      <sheetName val="INT ICE"/>
      <sheetName val="MYEQ"/>
      <sheetName val="AcFIJ"/>
      <sheetName val="210101"/>
      <sheetName val="LEAS"/>
      <sheetName val="AII-0"/>
      <sheetName val="AII-2"/>
      <sheetName val="Exámen de Patrim."/>
      <sheetName val="AII-3"/>
      <sheetName val="Sensibilización"/>
      <sheetName val="Supuestos 2006(p)"/>
      <sheetName val="ER 2006 (p)"/>
      <sheetName val="Balance '06(p)"/>
      <sheetName val="Deuda 2006(p)"/>
      <sheetName val="Maq x Línea 2006(p) v2"/>
      <sheetName val="Maq 2005(e)"/>
      <sheetName val="Deuda EERR"/>
      <sheetName val="CxP"/>
      <sheetName val="Act Fijo"/>
      <sheetName val="CxC"/>
      <sheetName val="Maq '06(p) x Oficina"/>
      <sheetName val="Rptos'06 x Oficina"/>
      <sheetName val="Rptos'06 x Linea"/>
      <sheetName val="Ss Tec '06"/>
      <sheetName val="Comisiones x Vtas"/>
      <sheetName val="GAV 2006(p)"/>
      <sheetName val="ER 2005 (e)"/>
      <sheetName val="Balance '05(e)"/>
      <sheetName val="Supuestos 2005(e)"/>
      <sheetName val="Rptos'05(e) x Oficina"/>
      <sheetName val="Ss Tec '05(e) "/>
      <sheetName val="Deuda 2005(e)"/>
      <sheetName val="ER 2005 (P)"/>
      <sheetName val="ER 2004"/>
      <sheetName val="ADIC_ACTIVO FIJOS (2)"/>
      <sheetName val="ACTIVO FIJOS (2)"/>
      <sheetName val="ACTIVO FIJOS"/>
      <sheetName val="ADIC_ACTIVO FIJOS"/>
      <sheetName val="contabilizacion"/>
      <sheetName val="AF Menores 2002"/>
      <sheetName val="Terrenos 2002"/>
      <sheetName val="Maestranza 2002"/>
      <sheetName val="Loco_2002"/>
      <sheetName val="Resp AF Loco_2001"/>
      <sheetName val="Resp Adic Loco 2001"/>
      <sheetName val="Resp 2001 AF Menores"/>
      <sheetName val="Resp Adic 2001 AF Menores"/>
      <sheetName val="vias2002"/>
      <sheetName val="Resp. Vias 2001"/>
      <sheetName val="Bce 2006 USGAAP"/>
      <sheetName val="Bce 06"/>
      <sheetName val="Bce 07"/>
      <sheetName val="Bce ZF"/>
      <sheetName val="EERR ZF"/>
      <sheetName val="PT ZF"/>
      <sheetName val="ER ene-sep"/>
      <sheetName val="Software"/>
      <sheetName val="TASAEFECTIVA"/>
      <sheetName val="auto"/>
      <sheetName val="Forward"/>
      <sheetName val="Gtos. Rechazados"/>
      <sheetName val="Prov Varias"/>
      <sheetName val="Análisis Sobrestock"/>
      <sheetName val="Saldo Inventario US$"/>
      <sheetName val="Saldo Inventario Unid"/>
      <sheetName val="PRM en cantidades"/>
      <sheetName val="PRM Cto Total"/>
      <sheetName val="Ppto Venta unid"/>
      <sheetName val="Ppto Venta US$"/>
      <sheetName val="EERR_BCE_FC_06_10"/>
      <sheetName val="EERR_2006"/>
      <sheetName val="balance 2006"/>
      <sheetName val="flujo caja 2006"/>
      <sheetName val="EERR_2005"/>
      <sheetName val="balance 2005"/>
      <sheetName val="flujo caja_2005"/>
      <sheetName val="Ret. Impt. Adicional"/>
      <sheetName val="CLIENTE"/>
      <sheetName val="T0"/>
      <sheetName val="T2"/>
      <sheetName val="F22 B. International Inc 99%"/>
      <sheetName val="F22 Wester 1%"/>
      <sheetName val="F22 Anv"/>
      <sheetName val="F22 Rev"/>
      <sheetName val="Anexo A (RLI)"/>
      <sheetName val="Anexo B (CPI)"/>
      <sheetName val="Anexo C (CPF)"/>
      <sheetName val="Anexo D (FUT)"/>
      <sheetName val="Anexo E (FUNT)"/>
      <sheetName val="ANEXO F (TASA)"/>
      <sheetName val="T8"/>
      <sheetName val="11.2 CPI"/>
      <sheetName val="11.1 RLI"/>
      <sheetName val="11.3 FUT"/>
      <sheetName val="AI-2 Pat.Trib"/>
      <sheetName val="AI-3 Pat.Fin"/>
      <sheetName val="AI-4 PPM"/>
      <sheetName val="AI-5 PT"/>
      <sheetName val="AI-6 ID"/>
      <sheetName val="AI-7 EDI"/>
      <sheetName val="AI-8 P.Impto."/>
      <sheetName val="AI-9 Sence"/>
      <sheetName val="AI-10 P.Vac"/>
      <sheetName val="AI-11 Obsolesc"/>
      <sheetName val="AI-12 P.Varias"/>
      <sheetName val="AI-13 Ventas comprometidas "/>
      <sheetName val="AI-14 GR y Multas"/>
      <sheetName val="AI-15 Provisión SII"/>
      <sheetName val="AI-16 Otros ajustes"/>
      <sheetName val="AI-17 RLI Zona Franca"/>
      <sheetName val="AI-18 Activos en Leasing"/>
      <sheetName val="AI-18.2 leasing"/>
      <sheetName val="AI-19 PPM mensuales 2005"/>
      <sheetName val="AI-20 RLI Argentina"/>
      <sheetName val="AI-20.2 Bce. Argentina"/>
      <sheetName val="AI-0.1 RLI 2005"/>
      <sheetName val="AI-0.2 detalles"/>
      <sheetName val="AI-0.3 GR AT2006"/>
      <sheetName val="AI-0.4 CPF 01.01.05   B-1"/>
      <sheetName val="AF"/>
      <sheetName val="IER"/>
      <sheetName val="Leasing"/>
      <sheetName val="Sence"/>
      <sheetName val="AI-1 RLI"/>
      <sheetName val="B-1 CPI"/>
      <sheetName val="C-1 FUT"/>
      <sheetName val="ICPI"/>
      <sheetName val="1500-1"/>
      <sheetName val="1500-2"/>
      <sheetName val="Contrib"/>
      <sheetName val="Bce trib 2003"/>
      <sheetName val="BI-0 CPI"/>
      <sheetName val="BI-1 cpf"/>
      <sheetName val="T-8"/>
      <sheetName val="AI-0 RLI(cliente)"/>
      <sheetName val="AI-2 CM Capital propio"/>
      <sheetName val="AI-3 Impuestos dif "/>
      <sheetName val="AI-4 Stock"/>
      <sheetName val="AI-5 Prov incobrables"/>
      <sheetName val="AI-6 Pago de impuesto"/>
      <sheetName val="AI-8 Provisiones empleados "/>
      <sheetName val="Cuadratura AF trib"/>
      <sheetName val="AII-4 Forward"/>
      <sheetName val="Provision impto renta"/>
      <sheetName val="A-RLI2008"/>
      <sheetName val="Variaciones RLI"/>
      <sheetName val="Balance 2007 $"/>
      <sheetName val="Balance 2006 $"/>
      <sheetName val="Detalle inicial"/>
      <sheetName val="AF carga Macola"/>
      <sheetName val="Activos Fijos Dep Modo 2"/>
      <sheetName val="contabilizacion (2)"/>
      <sheetName val="otros Activos"/>
      <sheetName val="RLI A II"/>
      <sheetName val="Impto Dif A II-2"/>
      <sheetName val="Retasación TecnicaA II-3"/>
      <sheetName val="Provisiones A II-5"/>
      <sheetName val="Pias A II-6"/>
      <sheetName val="VPP  A II-8"/>
      <sheetName val="Leasing A II-10"/>
      <sheetName val="CPTA1-3"/>
      <sheetName val="Ctos Leasing"/>
      <sheetName val="Indices y datos"/>
      <sheetName val=" inicial Balance ( B-2-5) "/>
      <sheetName val="Bce ZFIQ2005"/>
      <sheetName val="Bce 2005 ZFPA"/>
      <sheetName val="RLI (B-3)"/>
      <sheetName val="PAPELES (B-5)"/>
      <sheetName val="Obligación leas."/>
      <sheetName val="CPI1"/>
      <sheetName val="FUT2005 "/>
      <sheetName val="Balance (B-4)"/>
      <sheetName val="Bce Agencia "/>
      <sheetName val="Bce ZFIQ2006"/>
      <sheetName val="Bce ZFPA2006"/>
      <sheetName val="PT Act. fijo"/>
      <sheetName val="PT Act. fijo Zona Franca"/>
      <sheetName val="Vta. flota"/>
      <sheetName val="Provisiones"/>
      <sheetName val="Actualización capital"/>
      <sheetName val="Dólar Observado"/>
      <sheetName val="TASA IPC 96-01"/>
      <sheetName val="Actualizacion IPC"/>
      <sheetName val="P -01"/>
      <sheetName val="P -02"/>
      <sheetName val="P -03"/>
      <sheetName val="P -04"/>
      <sheetName val="P -04-A"/>
      <sheetName val="P -05"/>
      <sheetName val="P -06"/>
      <sheetName val="P -07"/>
      <sheetName val="P -08"/>
      <sheetName val="Declaraciones Jurada AT 2009"/>
      <sheetName val="Tasa PPM"/>
      <sheetName val="PPM"/>
      <sheetName val="Recuadro"/>
      <sheetName val="Reverso F22"/>
      <sheetName val="Anverso F22"/>
      <sheetName val="Anverso Socio I F22"/>
      <sheetName val="Reverso F22 Socio I"/>
      <sheetName val="Anverso Socio II F22"/>
      <sheetName val="Reverso F22 Socio II"/>
      <sheetName val="Appendix A"/>
      <sheetName val="Appendix C"/>
      <sheetName val="Appendix B"/>
      <sheetName val="Appendix D"/>
      <sheetName val="Data CS"/>
      <sheetName val="Act &amp; FY Forecast"/>
      <sheetName val="WhiteSheet"/>
      <sheetName val="Forecast Perform"/>
      <sheetName val="BudgetFY02"/>
      <sheetName val="Compara Act&amp;Budget"/>
      <sheetName val="Sum FY99-00-01"/>
      <sheetName val="Ongoing"/>
      <sheetName val="Income"/>
      <sheetName val="Income(Oxide)"/>
      <sheetName val="Inputs - Act &amp; F'cast"/>
      <sheetName val="SAPTrialBalc"/>
      <sheetName val="ACT Fijo Tributario"/>
      <sheetName val="MPYP AFijo Financ"/>
      <sheetName val="ElecDp Jun'01"/>
      <sheetName val="Mine Jun'01"/>
      <sheetName val="Budget FY2001"/>
      <sheetName val="US$"/>
      <sheetName val="Settings Area - Start Here"/>
      <sheetName val="ENTERPRISE Accounts"/>
      <sheetName val="Detalle (2)"/>
      <sheetName val="Impto Unico"/>
      <sheetName val="RENTA CL"/>
      <sheetName val="C.P.I."/>
      <sheetName val="AII-10.1 (IER)"/>
      <sheetName val="(2al5,10,11,15,16,18,19,20,22)"/>
      <sheetName val="CPI 01.01.2003"/>
      <sheetName val="RLI y CPI definitiva 31.12.2002"/>
      <sheetName val="I.RENTA,CRTOS,UNICO,DIFERIDO(1)"/>
      <sheetName val=" Ajuste Valor Mdo (6)"/>
      <sheetName val=" Activo Sobrevalorado(7)"/>
      <sheetName val=" Activo Fijo Reac.(8)"/>
      <sheetName val="Difer.act-fijo(9)"/>
      <sheetName val="Cartera BRP(12)"/>
      <sheetName val="gastos altamira(13)"/>
      <sheetName val="provisión cartera(17)"/>
      <sheetName val="Ing. y Gastos Diferidos(21)"/>
      <sheetName val="VEHICULOS(24)"/>
      <sheetName val="vehic2003(24)"/>
      <sheetName val="vehic2002(24)"/>
      <sheetName val="INVERSIONES(26)"/>
      <sheetName val="ACTIVOS CASTIGADOS(28)"/>
      <sheetName val="Rentas argentinas(23)"/>
      <sheetName val=" Dº de Llave(24)"/>
      <sheetName val=" CM CPT(27)"/>
      <sheetName val="futuros compens parciale(22)"/>
      <sheetName val="Donaciones(29)"/>
      <sheetName val="multas(30)"/>
      <sheetName val="sence (31)"/>
      <sheetName val="contrib. bs.rs."/>
      <sheetName val="gastos rechazados(1)"/>
      <sheetName val="ajstes al CPI"/>
      <sheetName val="hoja de inconsistencias (1-21)"/>
      <sheetName val="750"/>
      <sheetName val="3050"/>
      <sheetName val="1000"/>
      <sheetName val="950"/>
      <sheetName val="3150"/>
      <sheetName val="2950"/>
      <sheetName val="3100"/>
      <sheetName val="1800"/>
      <sheetName val="2050"/>
      <sheetName val="2300"/>
      <sheetName val="3000"/>
      <sheetName val="2100"/>
      <sheetName val="700"/>
      <sheetName val="800"/>
      <sheetName val="850"/>
      <sheetName val="900"/>
      <sheetName val="1050"/>
      <sheetName val="1100"/>
      <sheetName val="1150"/>
      <sheetName val="1200"/>
      <sheetName val="1250"/>
      <sheetName val="1300"/>
      <sheetName val="1350"/>
      <sheetName val="1400"/>
      <sheetName val="1450"/>
      <sheetName val="1500"/>
      <sheetName val="1550"/>
      <sheetName val="1600"/>
      <sheetName val="1650"/>
      <sheetName val="1750"/>
      <sheetName val="1850"/>
      <sheetName val="1900"/>
      <sheetName val="1950"/>
      <sheetName val="2000"/>
      <sheetName val="2150"/>
      <sheetName val="2200"/>
      <sheetName val="2250"/>
      <sheetName val="2350"/>
      <sheetName val="2400"/>
      <sheetName val="2450"/>
      <sheetName val="2500"/>
      <sheetName val="2550"/>
      <sheetName val="2600"/>
      <sheetName val="2650"/>
      <sheetName val="2700"/>
      <sheetName val="2750"/>
      <sheetName val="2800"/>
      <sheetName val="2850"/>
      <sheetName val="2900"/>
      <sheetName val="Pag.1"/>
      <sheetName val=" Pag.2"/>
      <sheetName val=" Pag.3"/>
      <sheetName val="pág.4"/>
      <sheetName val=" Pág.5"/>
      <sheetName val=" Pág.6"/>
      <sheetName val=" Pág7"/>
      <sheetName val=" Pág.8"/>
      <sheetName val=" Pág.9"/>
      <sheetName val=" Pág.10"/>
      <sheetName val=" Pág.11"/>
      <sheetName val="Pág.12"/>
      <sheetName val=" Pág.13"/>
      <sheetName val=" Pág.14"/>
      <sheetName val=" Pág.15"/>
      <sheetName val=" Pág.16"/>
      <sheetName val=" Pág.17"/>
      <sheetName val="Start"/>
      <sheetName val="Exchange Rates"/>
      <sheetName val="Prices"/>
      <sheetName val="Pivot Bencina"/>
      <sheetName val="Informe Petroleo"/>
      <sheetName val="Pivot Petroleo"/>
      <sheetName val="PIV-Gasolina"/>
      <sheetName val="PIV-TOT-DIESEL"/>
      <sheetName val="PIV-Diesel"/>
      <sheetName val="Sheet1 (2)"/>
      <sheetName val="VoucherPetroleo(1)"/>
      <sheetName val="Plan Cuentas"/>
      <sheetName val="Conta"/>
      <sheetName val="Bce"/>
      <sheetName val="ER 12-99"/>
      <sheetName val="E° R° "/>
      <sheetName val="Indicadores Financieros"/>
      <sheetName val="E° R° CLP"/>
      <sheetName val="Anexo C    cseg "/>
      <sheetName val="AnexoA c seg"/>
      <sheetName val="Anexo B  c seg"/>
      <sheetName val="Anexo A k de ries"/>
      <sheetName val="Anexo b ka de ries"/>
      <sheetName val="Anexo C k de ries"/>
      <sheetName val="Anexo a tradig"/>
      <sheetName val="Anexo B tradig"/>
      <sheetName val="Anexo C tradig"/>
      <sheetName val="Anexo A citiminera"/>
      <sheetName val="Anexo B citiminera"/>
      <sheetName val="Anexo C citiminera"/>
      <sheetName val="Activo Por Familia"/>
      <sheetName val="OPCEJE2"/>
      <sheetName val="Repeticiones"/>
      <sheetName val="CPM-BCSA-03"/>
      <sheetName val="Pencahue"/>
      <sheetName val="Patrimonio US$"/>
      <sheetName val="Cuadratura"/>
      <sheetName val="B-0 CPI"/>
      <sheetName val="B-1 CPT"/>
      <sheetName val="15- PPM"/>
      <sheetName val="T-3"/>
      <sheetName val="CM CPI AII-2"/>
      <sheetName val="Prov Impuesto Renta AII-3"/>
      <sheetName val="AII-4 Provisión deudores inc"/>
      <sheetName val="AII-5 Provisión obsolescencia"/>
      <sheetName val="AII-6 Prov IAS"/>
      <sheetName val="RESVACT"/>
      <sheetName val="Diferi2"/>
      <sheetName val="BCE Parque Arauco Uno al 30.06."/>
      <sheetName val="Auxiliar AF IPAUSA FISCAL"/>
      <sheetName val="BCE  PARQUE ARAUCO UNO 31.12.20"/>
      <sheetName val="B-4 DEF."/>
      <sheetName val="DRLI"/>
      <sheetName val="ASIENTO"/>
      <sheetName val="AFP"/>
      <sheetName val="jnl"/>
      <sheetName val="Buttons"/>
      <sheetName val="Sen-Sub"/>
      <sheetName val="Journal - Sen-Sub"/>
      <sheetName val="Voucher($295)"/>
      <sheetName val="Sub Debt $295"/>
      <sheetName val="Voucher($150)"/>
      <sheetName val="Sub Debt $150"/>
      <sheetName val="Voucher P.A.E"/>
      <sheetName val="PAE May-01"/>
      <sheetName val="PAE Jun-01"/>
      <sheetName val="PAE Jul-01"/>
      <sheetName val="PAE SEPT"/>
      <sheetName val="PAE Aug-01"/>
      <sheetName val="Journal PAE"/>
      <sheetName val="PAE Jul-2001"/>
      <sheetName val="Journal - Sub$295  1-15"/>
      <sheetName val="Journal - Sub$295  16-30"/>
      <sheetName val="Voucher($200)"/>
      <sheetName val="Sub Debt $200"/>
      <sheetName val="Journal - Sub 200"/>
      <sheetName val="Journal - Sub 200 16-30"/>
      <sheetName val="Voucher($445)"/>
      <sheetName val=" Loan 445"/>
      <sheetName val="Journal - Int Paid $445 "/>
      <sheetName val="Voucher($275)"/>
      <sheetName val=" Loan 275"/>
      <sheetName val="Journal - IBJ $275"/>
      <sheetName val="Journal - IBJ $275 16-30"/>
      <sheetName val="IBJ New 275  Interest Paid"/>
      <sheetName val="Sub $295"/>
      <sheetName val="Sub $300"/>
      <sheetName val="Sub $200"/>
      <sheetName val="PW"/>
      <sheetName val="Rec Interest"/>
      <sheetName val="Rec Principals"/>
      <sheetName val="Journal - Sen-Sub 16-30"/>
      <sheetName val="Journal - Int Acc $445 1-24"/>
      <sheetName val="Journal - New Sub 16-31"/>
      <sheetName val="Price"/>
      <sheetName val="Sub Sch"/>
      <sheetName val="Sen Sch"/>
      <sheetName val="Sen-Sub (2)"/>
      <sheetName val="Nota 15"/>
      <sheetName val="Reconciliation (2)"/>
      <sheetName val="IBJ 275 Int Acc 1-15"/>
      <sheetName val="Loan US$295"/>
      <sheetName val="Journal - Loan US$295"/>
      <sheetName val="Journal - Loan US$200"/>
      <sheetName val="Rec Interest (2)"/>
      <sheetName val="Oxide"/>
      <sheetName val="PRINTS"/>
      <sheetName val="KEY"/>
      <sheetName val="INC"/>
      <sheetName val="ADJ"/>
      <sheetName val="INC NP-NNP"/>
      <sheetName val="CASH"/>
      <sheetName val="CASH New"/>
      <sheetName val="CASH PRINT"/>
      <sheetName val="Covenants"/>
      <sheetName val="NNP"/>
      <sheetName val="NP"/>
      <sheetName val="Loans"/>
      <sheetName val=" 2000"/>
      <sheetName val="2001"/>
      <sheetName val="SAM Upload"/>
      <sheetName val="2002"/>
      <sheetName val="FIN"/>
      <sheetName val="FIN-YTD"/>
      <sheetName val="VAR"/>
      <sheetName val="Mill´s presentation"/>
      <sheetName val="Macro1"/>
      <sheetName val="FUT Corregido"/>
      <sheetName val="Cta Cte Gestión 11_07_06"/>
      <sheetName val="Cta Cte Gestión 13_07_06 "/>
      <sheetName val="Anexo I"/>
      <sheetName val="Anexo I Pág 2"/>
      <sheetName val="TC_RF"/>
      <sheetName val="Big Picture"/>
      <sheetName val="INPC_RF"/>
      <sheetName val="Premisas"/>
      <sheetName val="Stats"/>
      <sheetName val="Aperturas"/>
      <sheetName val="BGuess"/>
      <sheetName val="Ing. y Cont."/>
      <sheetName val="GOP's Pesos"/>
      <sheetName val="GOP's Pesos (por cuarto)"/>
      <sheetName val="EBITDA USD"/>
      <sheetName val="Res_EBITDA USD"/>
      <sheetName val="mb"/>
      <sheetName val="OtherBus"/>
      <sheetName val="ClubCabos"/>
      <sheetName val="ClubCancun"/>
      <sheetName val="Razones"/>
      <sheetName val="Cálculos_RF"/>
      <sheetName val="Cálculos_RF (USD)"/>
      <sheetName val="Efecto B15"/>
      <sheetName val="DeudaMXN"/>
      <sheetName val="DeudaUSD"/>
      <sheetName val="Fees"/>
      <sheetName val="Admon."/>
      <sheetName val="Gastos Admon."/>
      <sheetName val="Analisis C.T."/>
      <sheetName val="VtasU12M"/>
      <sheetName val="GI_2001"/>
      <sheetName val="GtosInm"/>
      <sheetName val="FARF"/>
      <sheetName val="FAHG"/>
      <sheetName val="FAGC"/>
      <sheetName val="FINAU"/>
      <sheetName val="FIPAC"/>
      <sheetName val="FIPER"/>
      <sheetName val="FISUR"/>
      <sheetName val="FIViaducto"/>
      <sheetName val="FIQRO"/>
      <sheetName val="FITLA"/>
      <sheetName val="FITOL"/>
      <sheetName val="APTPZ"/>
      <sheetName val="FAMD"/>
      <sheetName val="FAVZ"/>
      <sheetName val="FAPU"/>
      <sheetName val="FIVER"/>
      <sheetName val="FIVZC"/>
      <sheetName val="FIPUA"/>
      <sheetName val="FIPUN"/>
      <sheetName val="FIOAX"/>
      <sheetName val="FIXAL"/>
      <sheetName val="HIMER"/>
      <sheetName val="FAGD"/>
      <sheetName val="FAHE"/>
      <sheetName val="FIHER"/>
      <sheetName val="FAAG"/>
      <sheetName val="FALE"/>
      <sheetName val="FIMZT"/>
      <sheetName val="FIAGS"/>
      <sheetName val="FIGDL"/>
      <sheetName val="FILEO"/>
      <sheetName val="FISLP"/>
      <sheetName val="FITIJ"/>
      <sheetName val="FIMOR"/>
      <sheetName val="FACM"/>
      <sheetName val="FIMTC"/>
      <sheetName val="FIMTV"/>
      <sheetName val="FIMTP"/>
      <sheetName val="FIMTF"/>
      <sheetName val="FIMNC"/>
      <sheetName val="FINVO"/>
      <sheetName val="FISAL"/>
      <sheetName val="FICHI"/>
      <sheetName val="FITOR"/>
      <sheetName val="FICDJ"/>
      <sheetName val="FACU"/>
      <sheetName val="FACA"/>
      <sheetName val="FACC"/>
      <sheetName val="FACR"/>
      <sheetName val="FAPV"/>
      <sheetName val="FACB"/>
      <sheetName val="FALC"/>
      <sheetName val="FIACA"/>
      <sheetName val="FISJC"/>
      <sheetName val="EXKO"/>
      <sheetName val="EXCM"/>
      <sheetName val="LCC"/>
      <sheetName val="LBW"/>
      <sheetName val="MCA"/>
      <sheetName val="MCC"/>
      <sheetName val="MCR"/>
      <sheetName val="HISP"/>
      <sheetName val="SSP"/>
      <sheetName val="CPSP"/>
      <sheetName val="CPRJ"/>
      <sheetName val="CPBA"/>
      <sheetName val="CPSPIA"/>
      <sheetName val="CBSPIA"/>
      <sheetName val="FORTALEZA"/>
      <sheetName val="BASE GOP's 93-01"/>
      <sheetName val="Base Gtos Admon"/>
      <sheetName val="Dialog1"/>
      <sheetName val="Calculo B15"/>
      <sheetName val="Modelo Final"/>
      <sheetName val="#REF"/>
      <sheetName val="Mobiliario"/>
      <sheetName val="Paneles"/>
      <sheetName val="Sillas"/>
      <sheetName val="Especificación"/>
      <sheetName val="OT4085 csillas"/>
      <sheetName val="OT4085"/>
      <sheetName val="cubicacion"/>
      <sheetName val="Muebles Archivos"/>
      <sheetName val="Muebles pool detalle"/>
      <sheetName val="Datos infraestructura"/>
      <sheetName val="GILBERTO SANDOVAL"/>
      <sheetName val="GILBERTO SANDOV"/>
      <sheetName val="ENER"/>
      <sheetName val="EDOVARIAC NUEVO"/>
      <sheetName val="EDOVARIACIONES"/>
      <sheetName val="EDOCAMBIOS NUEVO"/>
      <sheetName val="BALANCE NUEVO"/>
      <sheetName val="BG CONSOL"/>
      <sheetName val="ANEXOS 1 2 3"/>
      <sheetName val="ANEXO 5"/>
      <sheetName val="ANEXO 6 7 8 9"/>
      <sheetName val="ANEXO 10 11 12"/>
      <sheetName val="ANEXO 13 14 15"/>
      <sheetName val="ANEXO 16"/>
      <sheetName val="ANEXO 17"/>
      <sheetName val="ANEXO 18 19"/>
      <sheetName val="Horas Normales"/>
      <sheetName val="hORAS cRRE"/>
      <sheetName val="HORAS"/>
      <sheetName val="Convertido"/>
      <sheetName val="Remanentes"/>
      <sheetName val="GASTOS DIC"/>
      <sheetName val="BALANZA DIST"/>
      <sheetName val="Gts.Admon sal"/>
      <sheetName val="Gts.Vta sal"/>
      <sheetName val="Gts.Admon"/>
      <sheetName val="Gts.Vta"/>
      <sheetName val="bzopti"/>
      <sheetName val="resopti"/>
      <sheetName val="bzpoys"/>
      <sheetName val="respoy"/>
      <sheetName val="bzoftl"/>
      <sheetName val="bcoft"/>
      <sheetName val="bzeye"/>
      <sheetName val="rseye"/>
      <sheetName val="bzode"/>
      <sheetName val="rsod"/>
      <sheetName val="bzdevly"/>
      <sheetName val="resdev"/>
      <sheetName val="bzgdev"/>
      <sheetName val="rsgrdev"/>
      <sheetName val="rsopt"/>
      <sheetName val="bzopt"/>
      <sheetName val="GASTOS DIC (2)"/>
      <sheetName val="ANEXO (2)"/>
      <sheetName val="07VS064SE (2)"/>
      <sheetName val="deprc"/>
      <sheetName val="honorario"/>
      <sheetName val="GASTOS DIC (3)"/>
      <sheetName val="anexogto"/>
      <sheetName val="GASTOS trabajo"/>
      <sheetName val="GLOBAL"/>
      <sheetName val="GASTOS DIC (4)"/>
      <sheetName val="GASTOS DIC (5)"/>
      <sheetName val="07VS064SE"/>
      <sheetName val="Gts.Admon GUAT"/>
      <sheetName val="Gts.Vta GUAT"/>
      <sheetName val="TM1.Settings"/>
      <sheetName val="2001 Equity_Capital Report"/>
      <sheetName val="YRLY MODEL"/>
      <sheetName val="PCS+Cell &amp; Fix Wireless"/>
      <sheetName val="Market Value"/>
      <sheetName val="Dom. Valuation"/>
      <sheetName val="Annual Model &amp; PMV"/>
      <sheetName val="PCS_Cell _ Fix Wireless"/>
      <sheetName val="Dom_ Valuation"/>
      <sheetName val="_REF"/>
      <sheetName val="Annual Model _ PMV"/>
      <sheetName val="SKIN_2011_II"/>
      <sheetName val="SKIN_2011 Corp"/>
      <sheetName val="SKIN_2011_II Corp"/>
      <sheetName val="SKIN_2007 (2)"/>
      <sheetName val="Data Entry Sheet"/>
      <sheetName val="SUMMARY Real"/>
      <sheetName val="Materias primas"/>
      <sheetName val="SKIN_2011"/>
      <sheetName val="Summ PyG"/>
      <sheetName val="Sdo PyG"/>
      <sheetName val="Services"/>
      <sheetName val="Materials"/>
      <sheetName val="Indirect labor"/>
      <sheetName val="Maint Services"/>
      <sheetName val="Maint Mtls"/>
      <sheetName val="Hourly Bnfts"/>
      <sheetName val="Maint Labor"/>
      <sheetName val="REAL"/>
      <sheetName val="Overtime"/>
      <sheetName val="Depreciation"/>
      <sheetName val="Prov_Obsolesc"/>
      <sheetName val="BASE DATOS BUDGET"/>
      <sheetName val="General Exp"/>
      <sheetName val="BENCHMARKIN"/>
      <sheetName val="BENCHMARKINMCHILE"/>
      <sheetName val="BENCHMARKINMCHILE_DEF"/>
      <sheetName val="ta"/>
      <sheetName val="SIMULT4"/>
      <sheetName val="FO"/>
      <sheetName val="SA"/>
      <sheetName val="LP"/>
      <sheetName val="FO34.5"/>
      <sheetName val="LP34.5"/>
      <sheetName val="FO345"/>
      <sheetName val="LP345"/>
      <sheetName val="ZONA4"/>
      <sheetName val="4-5 Avance diario"/>
      <sheetName val="4-3 CONTROL PROG. ACTIVIDADES"/>
      <sheetName val="S Curve"/>
      <sheetName val="Valorizado Jun"/>
      <sheetName val="Model"/>
      <sheetName val="S Curve Monthly"/>
      <sheetName val="Semanal"/>
      <sheetName val="Estadistica IP Equipos"/>
      <sheetName val="IP_EQUIPOS_STEP_04B"/>
      <sheetName val="19Jul"/>
      <sheetName val="20Jul"/>
      <sheetName val="21Jul"/>
      <sheetName val="22Jul"/>
      <sheetName val="23Jul"/>
      <sheetName val="24Jul"/>
      <sheetName val="25Jul"/>
      <sheetName val="GASTO GENERAL"/>
      <sheetName val="fianzas"/>
      <sheetName val="SISPRO"/>
      <sheetName val="MO-obra"/>
      <sheetName val="RECURSOS "/>
      <sheetName val=" seguridad"/>
      <sheetName val="sueldos"/>
      <sheetName val="ORGANIGRA"/>
      <sheetName val="ORGANI"/>
      <sheetName val="Presup con deductivos"/>
      <sheetName val="Presu vigente"/>
      <sheetName val="Res de materiales otorgados AD"/>
      <sheetName val="Res de materiales otorgados OK"/>
      <sheetName val="pagoscontratista"/>
      <sheetName val="adel no corresp"/>
      <sheetName val="Mejoramiento"/>
      <sheetName val="GGV"/>
      <sheetName val="Diagrama Gantt"/>
      <sheetName val="F.P."/>
      <sheetName val="AM-ADEL"/>
      <sheetName val="Res Ded y Amort"/>
      <sheetName val="Amort Materiales"/>
      <sheetName val="AM-AD-M"/>
      <sheetName val="Res de materiales otorgados"/>
      <sheetName val="Deducc Mater"/>
      <sheetName val="Reg Deduc 01 Adel Mat"/>
      <sheetName val="Amortiz. de Adel. de Mat"/>
      <sheetName val="PENALIDAD MANT TRANS"/>
      <sheetName val="Valorizaciones "/>
      <sheetName val="Ampliacion de plazo nº1"/>
      <sheetName val="GG_paralz"/>
      <sheetName val="Adicional_01"/>
      <sheetName val="Adicional_2"/>
      <sheetName val="Adicional_3 "/>
      <sheetName val="STOCK-MATE "/>
      <sheetName val="VAL-COM-MARZ"/>
      <sheetName val="VAL-REAL-MARZ"/>
      <sheetName val="Valoriz 02"/>
      <sheetName val="01.01.00"/>
      <sheetName val="RELL. CORONA 140-145"/>
      <sheetName val="Metrados"/>
      <sheetName val="Resumen de metrados"/>
      <sheetName val="P. CORONA"/>
      <sheetName val="sub tramo 01"/>
      <sheetName val="sub tramo 02"/>
      <sheetName val="P. subdrenes"/>
      <sheetName val="Muros CC"/>
      <sheetName val="Muros CA"/>
      <sheetName val="AD1 cc"/>
      <sheetName val="P. Muros"/>
      <sheetName val="VALORIZACION 10"/>
      <sheetName val="2.01"/>
      <sheetName val="REAJUSTE"/>
      <sheetName val="deducc mat. val 10"/>
      <sheetName val="reg deduc mat. val 09"/>
      <sheetName val="REGULAR. REAJUSTE"/>
      <sheetName val="REGULAR DEDUC"/>
      <sheetName val="DEDUCCION"/>
      <sheetName val="PARTIDAS"/>
      <sheetName val="MC 233+620 CM"/>
      <sheetName val="Acero Cuerpo 233+620"/>
      <sheetName val="Acero Muro Cab 233+620"/>
      <sheetName val="MC 236+229 CA"/>
      <sheetName val="Acero Cuerpo 236+229"/>
      <sheetName val="MC 236+718 CA"/>
      <sheetName val="Acero Cuerpo 236+718"/>
      <sheetName val="MC 237+600 CA"/>
      <sheetName val="Acero Cuerpo 237+600"/>
      <sheetName val="MC 237+850 CM"/>
      <sheetName val="Acero Cuerpo 237+850"/>
      <sheetName val="MC 238+014 CA"/>
      <sheetName val="Acero Cuerpo 238+014"/>
      <sheetName val="MC 243+000 CA"/>
      <sheetName val="Acero Cuerpo 243+000"/>
      <sheetName val="MC 243+700 AA"/>
      <sheetName val="Acero Cuerpo 243+700"/>
      <sheetName val="MC 245+120 CA"/>
      <sheetName val="Acero Cuerpo 245+120"/>
      <sheetName val="MC 245+350 AA"/>
      <sheetName val="Acero Cuerpo 245+350"/>
      <sheetName val="MC 245+460 AM"/>
      <sheetName val="Acero Cuerpo 245+460"/>
      <sheetName val="MC 248+020 AA"/>
      <sheetName val="Acero Cuerpo 248+020"/>
      <sheetName val="MC 249+682 AA"/>
      <sheetName val="Acero Cuerpo 249+682"/>
      <sheetName val="MC 250+018 AA"/>
      <sheetName val="Acero Cuerpo 250+018"/>
      <sheetName val="MC 250+460 AA"/>
      <sheetName val="Acero Cuerpo 250+460"/>
      <sheetName val="MC 250+588 CA"/>
      <sheetName val="Acero Cuerpo 250+588"/>
      <sheetName val="MC 251+300 CA"/>
      <sheetName val="Acero Cuerpo 251+300"/>
      <sheetName val="MC 251+430 AA"/>
      <sheetName val="Acero Cuerpo 251+430"/>
      <sheetName val="MC 251+920 AA"/>
      <sheetName val="Acero Cuerpo 251+920"/>
      <sheetName val="MC 253+700 AA"/>
      <sheetName val="Acero Cuerpo 253+700"/>
      <sheetName val="MC 253+990 AA"/>
      <sheetName val="Acero Cuerpo 253+990"/>
      <sheetName val="MC 255+560 AA"/>
      <sheetName val="Acero Cuerpo 255+560"/>
      <sheetName val="MC 257+580 CA"/>
      <sheetName val="Acero Cuerpo 257+580"/>
      <sheetName val="MC 259+540 AA"/>
      <sheetName val="Acero Cuerpo 259+540"/>
      <sheetName val="MC 259+820 AA"/>
      <sheetName val="Acero Cuerpo 259+820"/>
      <sheetName val="MC 261+830 AM"/>
      <sheetName val="Acero Cuerpo 261+830"/>
      <sheetName val="Acero Muro Cab 261+830"/>
      <sheetName val="MC 262+000 AA"/>
      <sheetName val="Acero Cuerpo 262+000"/>
      <sheetName val="MC 262+160 AA"/>
      <sheetName val="Acero Cuerpo 262+160"/>
      <sheetName val="MC 262+475 AA"/>
      <sheetName val="Acero Cuerpo 262+475"/>
      <sheetName val="MC 263+465 CA"/>
      <sheetName val="Acero Cuerpo 263+465"/>
      <sheetName val="MC 263+645 CM"/>
      <sheetName val="Acero Cuerpo 263+645"/>
      <sheetName val="Acero Muro Cab 263+645"/>
      <sheetName val="MC 263+880 CA"/>
      <sheetName val="Acero Cuerpo 263+880"/>
      <sheetName val="MC 263+975 CM"/>
      <sheetName val="Acero Cuerpo 263+975"/>
      <sheetName val="MC 264+120 CA"/>
      <sheetName val="Acero Cuerpo 264+120"/>
      <sheetName val="MC 264+315 CA"/>
      <sheetName val="Acero Cuerpo 264+315"/>
      <sheetName val="MC 265+000 CM"/>
      <sheetName val="Acero Cuerpo 265+000"/>
      <sheetName val="Acero Muro Cab 265+000"/>
      <sheetName val="MC 265+625 CA"/>
      <sheetName val="Acero Cuerpo 265+625"/>
      <sheetName val="MC 265+805 CA"/>
      <sheetName val="Acero Cuerpo 265+805"/>
      <sheetName val="MC 266+260 AA"/>
      <sheetName val="Acero Cuerpo 266+260"/>
      <sheetName val="MC 266+460 AA"/>
      <sheetName val="Acero Cuerpo 266+460"/>
      <sheetName val="MC 266+660 CM"/>
      <sheetName val="Acero Cuerpo 266+660"/>
      <sheetName val="Acero Muro Cab 266+660"/>
      <sheetName val="MC 266+880 CA"/>
      <sheetName val="Acero Cuerpo 266+880"/>
      <sheetName val="MC 267+160 CA"/>
      <sheetName val="Acero Cuerpo 267+160"/>
      <sheetName val="MC 267+390 CM"/>
      <sheetName val="Acero Cuerpo 267+390"/>
      <sheetName val="Acero Muro Cab 267+390"/>
      <sheetName val="MC 267+630 CA"/>
      <sheetName val="Acero Cuerpo 267+630"/>
      <sheetName val="MC 267+880 CA"/>
      <sheetName val="Acero Cuerpo 267+880"/>
      <sheetName val="MC 268+080 CM"/>
      <sheetName val="Acero Cuerpo 268+080"/>
      <sheetName val="Acero Muro Cab 268+080"/>
      <sheetName val="MC 268+290 CM"/>
      <sheetName val="Acero Cuerpo 268+290"/>
      <sheetName val="Acero Muro Cab 268+290"/>
      <sheetName val="MC 268+530 CA"/>
      <sheetName val="Acero Cuerpo 268+530"/>
      <sheetName val="MC 268+760 AA"/>
      <sheetName val="Acero Cuerpo 268+760"/>
      <sheetName val="MC 268+960 CM"/>
      <sheetName val="Acero Cuerpo 268+960"/>
      <sheetName val="Acero Muro Cab 268+960"/>
      <sheetName val="MC 269+700 AA"/>
      <sheetName val="Acero Cuerpo 269+700"/>
      <sheetName val="MC 269+920 AM"/>
      <sheetName val="Acero Cuerpo 269+920"/>
      <sheetName val="Acero Muro Cab 269+920"/>
      <sheetName val="MC 270+340 AA"/>
      <sheetName val="Acero Cuerpo 270+340"/>
      <sheetName val="MC 270+440 CA"/>
      <sheetName val="Acero Cuerpo 270+440"/>
      <sheetName val="MC 271+025 CM"/>
      <sheetName val="Acero Cuerpo 271+025"/>
      <sheetName val="MC 271+190 CM"/>
      <sheetName val="Acero Cuerpo 271+190"/>
      <sheetName val="MC 271+200 CA"/>
      <sheetName val="Acero Cuerpo 271+200"/>
      <sheetName val="MC 271+420 CA"/>
      <sheetName val="Acero Cuerpo 271+420"/>
      <sheetName val="MC 271+640 CA"/>
      <sheetName val="Acero Cuerpo 271+640"/>
      <sheetName val="MC 271+860 AA"/>
      <sheetName val="Acero Cuerpo 271+860"/>
      <sheetName val="MC 272+080 CM"/>
      <sheetName val="Acero Cuerpo 272+080"/>
      <sheetName val="Acero Muro Cab 272+080"/>
      <sheetName val="MC 272+325 CM"/>
      <sheetName val="Acero Cuerpo 272+325"/>
      <sheetName val="Acero Muro Cab 272+325"/>
      <sheetName val="MC 272+510 CM"/>
      <sheetName val="Acero Cuerpo 272+510"/>
      <sheetName val="Acero Muro Cab 272+510"/>
      <sheetName val="MC 272+720 CA"/>
      <sheetName val="Acero Cuerpo 272+720"/>
      <sheetName val="MC 273+160 CA"/>
      <sheetName val="Acero Cuerpo 273+160"/>
      <sheetName val="MC 273+420 CA"/>
      <sheetName val="Acero Cuerpo 273+420"/>
      <sheetName val="MC 273+610 CA"/>
      <sheetName val="Acero Cuerpo 273+610"/>
      <sheetName val="MC 274+340 AM"/>
      <sheetName val="Acero Cuerpo 274+340"/>
      <sheetName val="Acero Muro Cab 274+340"/>
      <sheetName val="MC 274+580 CM"/>
      <sheetName val="Acero Cuerpo 274+580"/>
      <sheetName val="Acero Muro Cab 274+580"/>
      <sheetName val="MC 274+820 CA"/>
      <sheetName val="Acero Cuerpo 274+820"/>
      <sheetName val="MC 275+080 AA"/>
      <sheetName val="Acero Cuerpo 275+080"/>
      <sheetName val="MC 275+160 AA"/>
      <sheetName val="Acero Cuerpo 275+160"/>
      <sheetName val="MC 275+400 CM"/>
      <sheetName val="Acero Cuerpo 275+400"/>
      <sheetName val="Acero Muro Cab 275+400"/>
      <sheetName val="MC 275+508 CM"/>
      <sheetName val="Acero Cuerpo 275+508"/>
      <sheetName val="Acero Muro Cab 275+508"/>
      <sheetName val="MC 275+650 AA"/>
      <sheetName val="Acero Cuerpo 275+650"/>
      <sheetName val="MC 276+060 CM"/>
      <sheetName val="Acero Cuerpo 276+060"/>
      <sheetName val="Acero Muro Cab 276+060"/>
      <sheetName val="MC 276+250 CA"/>
      <sheetName val="Acero Cuerpo 276+250"/>
      <sheetName val="MC 276+740 AA"/>
      <sheetName val="Acero Cuerpo 276+740"/>
      <sheetName val="MC 276+960 AA"/>
      <sheetName val="Acero Cuerpo 276+960"/>
      <sheetName val="MC 277+190 AA"/>
      <sheetName val="Acero Cuerpo 277+190"/>
      <sheetName val="MC 277+700 CA"/>
      <sheetName val="Acero Cuerpo 277+700"/>
      <sheetName val="MC 277+940 CA"/>
      <sheetName val="Acero Cuerpo 277+940"/>
      <sheetName val="MC 278+153 AM"/>
      <sheetName val="Acero Cuerpo 278+153"/>
      <sheetName val="Acero Muro Cab 278+153"/>
      <sheetName val="MC 278+257 CM"/>
      <sheetName val="Acero Cuerpo 278+257"/>
      <sheetName val="Acero Muro Cab 278+257"/>
      <sheetName val="MC 278+307 CM"/>
      <sheetName val="Acero Cuerpo 278+307"/>
      <sheetName val="Acero Muro Cab 278+307"/>
      <sheetName val="MC 278+580 CA"/>
      <sheetName val="Acero Cuerpo 278+580"/>
      <sheetName val="MC 278+790 CM"/>
      <sheetName val="Acero Cuerpo 278+790"/>
      <sheetName val="MC 279+670 CA"/>
      <sheetName val="Acero Cuerpo 279+670"/>
      <sheetName val="MC 279+870 CA"/>
      <sheetName val="Acero Cuerpo 279+870"/>
      <sheetName val="MC 280+130 AA"/>
      <sheetName val="Acero Cuerpo 280+130"/>
      <sheetName val="MC 280+400 AM"/>
      <sheetName val="Acero Cuerpo 280+400"/>
      <sheetName val="Acero Muro Cab 280+400"/>
      <sheetName val="MC 280+700 CA"/>
      <sheetName val="Acero Cuerpo 280+700"/>
      <sheetName val="MC 281+070 CA"/>
      <sheetName val="Acero Cuerpo 281+070"/>
      <sheetName val="MC 281+380 AA"/>
      <sheetName val="Acero Cuerpo 281+380"/>
      <sheetName val="MC 281+560 AA"/>
      <sheetName val="Acero Cuerpo 281+560"/>
      <sheetName val="MC 282+230 AM"/>
      <sheetName val="Acero Cuerpo 282+230"/>
      <sheetName val="Acero Muro Cab 282+230"/>
      <sheetName val="MC 283+257 CA"/>
      <sheetName val="Acero Cuerpo 283+257"/>
      <sheetName val="MC 283+283 AA"/>
      <sheetName val="Acero Cuerpo 283+283"/>
      <sheetName val="MC 283+780 CA"/>
      <sheetName val="Acero Cuerpo 283+780"/>
      <sheetName val="MC 285+240 AA"/>
      <sheetName val="Acero Cuerpo 285+240"/>
      <sheetName val="MC 285+450 AA"/>
      <sheetName val="Acero Cuerpo 285+450"/>
      <sheetName val="MC 285+640 AA"/>
      <sheetName val="Acero Cuerpo 285+640"/>
      <sheetName val="MC 285+850 AM"/>
      <sheetName val="Acero Cuerpo 285+850"/>
      <sheetName val="Acero Muro Cab 285+850"/>
      <sheetName val="MC 286+070 AA"/>
      <sheetName val="Acero Cuerpo 286+070"/>
      <sheetName val="MC 286+440 CA"/>
      <sheetName val="Acero Cuerpo 286+440"/>
      <sheetName val="MC 286+670 CA"/>
      <sheetName val="Acero Cuerpo 286+670"/>
      <sheetName val="MC 286+870 AA"/>
      <sheetName val="Acero Cuerpo 286+870"/>
      <sheetName val="MC 287+040 AA"/>
      <sheetName val="Acero Cuerpo 287+040"/>
      <sheetName val="MC 287+520 AA"/>
      <sheetName val="Acero Cuerpo 287+520"/>
      <sheetName val="Acero Cab. Alero Salida 1x1 "/>
      <sheetName val="Acero Cab. Alero Entrada 1x1"/>
      <sheetName val="Acero Cab. Caja1x1"/>
      <sheetName val="Acero Cab. Alero Salida 1.5x1"/>
      <sheetName val="Acero Cab. Alero Entrada 1.5x1"/>
      <sheetName val="Acero Cab. Caja1.5x1"/>
      <sheetName val="Acero Cab. Alero Salida 2x1"/>
      <sheetName val="Acero Cab. Alero Entrada 2x1"/>
      <sheetName val="Acero Cab. Caja2x1"/>
      <sheetName val="Acero Cab. Alero Salida 2x2"/>
      <sheetName val="Acero Cab. Alero Entrada 2x2"/>
      <sheetName val="Acero Cab. Caja2x2"/>
      <sheetName val="Acero Cab. Alero Salida 3x2"/>
      <sheetName val="Acero Cab. Alero Entrada 3x2"/>
      <sheetName val="Acero Cab. Caja3x2"/>
      <sheetName val="Acero Cab. Alero Salida 3x1.5"/>
      <sheetName val="Acero Cab. Alero Entrada 3x1.5"/>
      <sheetName val="Acero Cab. Caja3x1.5"/>
      <sheetName val="Acero Cab. Alero Salida 4x3"/>
      <sheetName val="Acero Cab. Alero Entrada 4x3"/>
      <sheetName val="NO IMPRIMIR"/>
      <sheetName val="TMC 5+720 AA"/>
      <sheetName val="TMC 6+400 AA"/>
      <sheetName val="CONSERVACION DE CALZADA"/>
      <sheetName val="MOVIMIENTO DE TIERRAS"/>
      <sheetName val="Trans_cantera (2)"/>
      <sheetName val="VAL-MES "/>
      <sheetName val="Trazo y Replateo"/>
      <sheetName val="Mov. tierra"/>
      <sheetName val="IMPRIM"/>
      <sheetName val="ASFAL"/>
      <sheetName val="Trans_asfalto"/>
      <sheetName val="Trans_elim"/>
      <sheetName val="Trans_cantera"/>
      <sheetName val="Trans_base"/>
      <sheetName val="Trans-cantera"/>
      <sheetName val="Trans_a acopio"/>
      <sheetName val="VAL-MES"/>
      <sheetName val="Imprimacion_km a km"/>
      <sheetName val="Imprimacion_Avance"/>
      <sheetName val="Imprimacion_Planilla"/>
      <sheetName val="k1 (2)"/>
      <sheetName val="PART"/>
      <sheetName val="ESTRIBOS"/>
      <sheetName val="SUPEREST"/>
      <sheetName val="APROX"/>
      <sheetName val="No Imprimir (1)"/>
      <sheetName val="CRONOG.EQUIPOS"/>
      <sheetName val="crono avance"/>
      <sheetName val="pto del sispro comercial"/>
      <sheetName val="Auxiliares-Equipos"/>
      <sheetName val="cant mo"/>
      <sheetName val="res-sispro"/>
      <sheetName val="deflectometria"/>
      <sheetName val="Resum-CP"/>
      <sheetName val="Planilla"/>
      <sheetName val="Montos"/>
      <sheetName val="Polinomica"/>
      <sheetName val="Amort.Adel.Efect."/>
      <sheetName val="Deduc.Ad.Efect."/>
      <sheetName val="Amort.Adel.Mat."/>
      <sheetName val="RES. D.  MATERIALES"/>
      <sheetName val="Deduc.Ad.Mat. 01"/>
      <sheetName val="Deduc.Ad.Mat.02"/>
      <sheetName val="Factor F y V"/>
      <sheetName val="PAGOS-CONTRAT"/>
      <sheetName val="RES-VALORIZ"/>
      <sheetName val="CUADRO (2)"/>
      <sheetName val="ficha"/>
      <sheetName val="ARTE_REV_OK"/>
      <sheetName val="C-1_REV_OK"/>
      <sheetName val="C-2_REV_OK"/>
      <sheetName val="Excavacion P-Cuneta C-2"/>
      <sheetName val="RESUM-ALC-SPA"/>
      <sheetName val="METRAD-SPAM"/>
      <sheetName val="ACERO (ENTRADA)"/>
      <sheetName val="ACERO (SALIDA)"/>
      <sheetName val="RES mcc"/>
      <sheetName val="mcc-Oct_REV_OK"/>
      <sheetName val="mcc-Nov_REV_OK"/>
      <sheetName val="mcc-Dic"/>
      <sheetName val="mcc-ENE"/>
      <sheetName val="mcc-FEB"/>
      <sheetName val="mcc 4+505-520_REV_OK"/>
      <sheetName val="mcc relleno_REV"/>
      <sheetName val="transp rell est"/>
      <sheetName val="RM muros CºAº_REV_OK"/>
      <sheetName val="mca 18+160-180"/>
      <sheetName val="mca 18+230-250"/>
      <sheetName val="m 6+226.5-230"/>
      <sheetName val="m 6+230-240"/>
      <sheetName val="m 6+252-265"/>
      <sheetName val="m 27+490-520"/>
      <sheetName val="RM gaviones_REV_OK"/>
      <sheetName val="GAV 24+969_REV_OK"/>
      <sheetName val="GAV 28+630_REV_OK"/>
      <sheetName val="GAVIO_REV_OK"/>
      <sheetName val="GAVION_FEB"/>
      <sheetName val="ADIC Rell muros CC_REV_OK"/>
      <sheetName val="Resumen_Lvehic"/>
      <sheetName val="Metrado_LV_Tipico"/>
      <sheetName val="ACERO_LV_Tipico"/>
      <sheetName val="Losa Veh 2+055"/>
      <sheetName val="Descto GG Fijos"/>
      <sheetName val="Sustento Contrato"/>
      <sheetName val="Multa"/>
      <sheetName val="XXXXXXX"/>
      <sheetName val="Mensual - Acumulado"/>
      <sheetName val="I.2"/>
      <sheetName val="I.5"/>
      <sheetName val="I.6"/>
      <sheetName val="II.3"/>
      <sheetName val="III.1"/>
      <sheetName val="III.3"/>
      <sheetName val="IV.1_f"/>
      <sheetName val="IV.2"/>
      <sheetName val="IV.3"/>
      <sheetName val="Resumen 206"/>
      <sheetName val="427+000-427+400"/>
      <sheetName val="428+480-428+700"/>
      <sheetName val="429+160-429+530"/>
      <sheetName val="429+750-429+850"/>
      <sheetName val="429+930-430+040"/>
      <sheetName val="431+000-431+100"/>
      <sheetName val="431+100-431+200"/>
      <sheetName val="431+200-431+300"/>
      <sheetName val="433+430-433+500"/>
      <sheetName val="437+060 - 437+080"/>
      <sheetName val="467+220 - 467+420"/>
      <sheetName val="467+420 - 467+600"/>
      <sheetName val="467+620 - 467+680"/>
      <sheetName val="Resumen 505"/>
      <sheetName val="345+007"/>
      <sheetName val="345+397"/>
      <sheetName val="Resumen 519C"/>
      <sheetName val="ZT 468+200 - 470+320"/>
      <sheetName val="Resumen 504"/>
      <sheetName val="P.Veh"/>
      <sheetName val="L.Izq"/>
      <sheetName val="L.Der"/>
      <sheetName val="Cuen.Cap"/>
      <sheetName val="Cuen.Cap.1"/>
      <sheetName val="Disp.Amor"/>
      <sheetName val="Disp.Amor.1"/>
      <sheetName val="443+649"/>
      <sheetName val="450+428"/>
      <sheetName val="455+068"/>
      <sheetName val="455+436"/>
      <sheetName val="455+607"/>
      <sheetName val="456+452"/>
      <sheetName val="459+363"/>
      <sheetName val="460+000"/>
      <sheetName val="461+339"/>
      <sheetName val="461+600"/>
      <sheetName val="461+960"/>
      <sheetName val="462+376"/>
      <sheetName val="464+540"/>
      <sheetName val="465+488"/>
      <sheetName val="468+061"/>
      <sheetName val="468+070"/>
      <sheetName val="470+402"/>
      <sheetName val="471+042"/>
      <sheetName val="Pago a cuenta"/>
      <sheetName val="Resumen Valoriz."/>
      <sheetName val="Valoriz"/>
      <sheetName val="Retencion"/>
      <sheetName val="Reg.Reajuste"/>
      <sheetName val="Amort.Adelanto"/>
      <sheetName val="Deduccion Reajuste"/>
      <sheetName val="Reg.Deduc.Reaj.Adel."/>
      <sheetName val="Amort.Adel.materiales"/>
      <sheetName val="Deduc_Amort_Adel.mat"/>
      <sheetName val="Mat Util"/>
      <sheetName val="Resumen Tramitado"/>
      <sheetName val="AVANCE OBRA CAO"/>
      <sheetName val="CONTROL VAL"/>
      <sheetName val="plan.met"/>
      <sheetName val="otros conceptos"/>
      <sheetName val="val-reaj"/>
      <sheetName val="fact-k"/>
      <sheetName val="0140001."/>
      <sheetName val="0530001"/>
      <sheetName val="0825004"/>
      <sheetName val="0950003"/>
      <sheetName val="0950005"/>
      <sheetName val="1635003"/>
      <sheetName val="1850001"/>
      <sheetName val="1915002"/>
      <sheetName val="2150202"/>
      <sheetName val="2160006"/>
      <sheetName val="2160501"/>
      <sheetName val="2250004"/>
      <sheetName val="2260103"/>
      <sheetName val="2260104"/>
      <sheetName val="2260801"/>
      <sheetName val="4110001"/>
      <sheetName val="4160801"/>
      <sheetName val="4195002."/>
      <sheetName val="4610003"/>
      <sheetName val="4752801"/>
      <sheetName val="4786004"/>
      <sheetName val="8141002"/>
      <sheetName val="8141801"/>
      <sheetName val="8145004"/>
      <sheetName val="0120001"/>
      <sheetName val="0140001"/>
      <sheetName val="0155005"/>
      <sheetName val="0503001"/>
      <sheetName val="0503005"/>
      <sheetName val="0715004"/>
      <sheetName val="0845006"/>
      <sheetName val="1170006"/>
      <sheetName val="1545002"/>
      <sheetName val="4160002"/>
      <sheetName val="4195002"/>
      <sheetName val="4775106"/>
      <sheetName val="Resultado de Valorización"/>
      <sheetName val="Valorización Bruta"/>
      <sheetName val="Descuento de Materiales"/>
      <sheetName val="Mano de Obra Taller"/>
      <sheetName val="Hrs Acum Vs Val Acum"/>
      <sheetName val="TMC 19+287.73 AA"/>
      <sheetName val="TMC 19+642.52 AA"/>
      <sheetName val="TMC 19+897.79 AA"/>
      <sheetName val="TMC 20+213.53 AA"/>
      <sheetName val="TMC 28+335.00 AA"/>
      <sheetName val="ALC. MARCO1x1KM.25+332.50"/>
      <sheetName val="EXC. NO CLAS. P.ESTRUCT"/>
      <sheetName val="RELLENO P.ESTRUCTURAS"/>
      <sheetName val="TMC36&quot; km64+049 "/>
      <sheetName val="TMC36&quot; km 69+435 "/>
      <sheetName val="TMC 13+890.00 AA"/>
      <sheetName val="TMC 14+542.38 AA"/>
      <sheetName val="TMC 15+224.00 AA"/>
      <sheetName val="TMC 15+507.10 AA"/>
      <sheetName val="TMC 15+590.00 MA"/>
      <sheetName val="TMC 15+795.08 AA"/>
      <sheetName val="TMC 20+361.00 AA"/>
      <sheetName val="TMC 23+155.49 AA"/>
      <sheetName val="TMC 26+840.72 AA"/>
      <sheetName val="TMC 22+250.69 AA"/>
      <sheetName val="TMC 22+824.37 AA"/>
      <sheetName val="TMC 27+153. AA"/>
      <sheetName val="ZONAS"/>
      <sheetName val="MATERIAL"/>
      <sheetName val="Progress Payment C202-008"/>
      <sheetName val="Summary Advanced"/>
      <sheetName val="MONTAJE"/>
      <sheetName val="CONTROL - VALORIZ-ENERO-05"/>
      <sheetName val="RESUMEN Y POND"/>
      <sheetName val="RESU-ELEC (2)"/>
      <sheetName val="RESUM"/>
      <sheetName val="MO CANT"/>
      <sheetName val="EQ CANT"/>
      <sheetName val="COMPARA"/>
      <sheetName val="cro.sis"/>
      <sheetName val="cantera"/>
      <sheetName val="calc. transp"/>
      <sheetName val="DETALLE DE RESPONSABLES "/>
      <sheetName val="OP 1 - Resumen de produccion"/>
      <sheetName val="OP 2 - Planilla de avance de ob"/>
      <sheetName val="OP3- Resultados por AC Mes"/>
      <sheetName val="OP 5 - Previsto mes siguiente"/>
      <sheetName val="OP 6 - Requerimientos mes"/>
      <sheetName val="AD 1 REPORTE DE PERSONAL"/>
      <sheetName val="AD 2 - GASTOS GENERALES"/>
      <sheetName val="EQ 1 - Produccion equipos propi"/>
      <sheetName val="EQ 2 - Producc Equipos Terceros"/>
      <sheetName val="EQ 3 - EQUIPOS CRITICOS PARADOS"/>
      <sheetName val="EQ 4 -EQUIPOS CRITICOS - PROBLE"/>
      <sheetName val="EQ 5 - EQUIPOS FALTANTES"/>
      <sheetName val="LOG 1 - MOVIMIENTO DE ALMACENES"/>
      <sheetName val="LOG 2 -MAT Y REP CRITICOS"/>
      <sheetName val="EF 1 - SOLICITADO Y ATENDIDO"/>
      <sheetName val="ANEXO 1 -BALANCE"/>
      <sheetName val="ANEXO 2 - G Y P"/>
      <sheetName val="ANEXO 3- FLUJO REAL DE OBRA"/>
      <sheetName val="ANEXO 4 -FLUJO REAL CONSOLIDADO"/>
      <sheetName val="ANEXO 5 - FLUJO PROYECTADO"/>
      <sheetName val="ANEXO 6 - ECOFIN"/>
      <sheetName val="PRESU - RESUMEN (2)"/>
      <sheetName val="PRESU - RESUMEN"/>
      <sheetName val="PRESU TUB."/>
      <sheetName val="C.U. TUB. PRESION"/>
      <sheetName val="ANALIS. G.G."/>
      <sheetName val="COSTO H.H."/>
      <sheetName val="PRECIOS UNITARIOS"/>
      <sheetName val="FLETES"/>
      <sheetName val="Resumen G"/>
      <sheetName val="RESVAL"/>
      <sheetName val="Liquida-Valoriza"/>
      <sheetName val="Dedu-Efectivo"/>
      <sheetName val="Adel-Directo"/>
      <sheetName val="Amort. mat."/>
      <sheetName val="Adel-Materiales"/>
      <sheetName val="Polinom01"/>
      <sheetName val="PROGRAMADO"/>
      <sheetName val="pago"/>
      <sheetName val="CONT(VAL)"/>
      <sheetName val="CONT (REAJUSTE)"/>
      <sheetName val="Carátulas"/>
      <sheetName val="RES-TRAM"/>
      <sheetName val="RES-TRAM (t)"/>
      <sheetName val="Valorizacion "/>
      <sheetName val="Penalizaciones"/>
      <sheetName val="Val_reaj"/>
      <sheetName val="Amort-Ade-Directo"/>
      <sheetName val="Deduc_Amort_Directo"/>
      <sheetName val="IU"/>
      <sheetName val="10-03-2010 Km 449.080-449"/>
      <sheetName val="30-03-2010.Ficha 01 - Rep02"/>
      <sheetName val="diferencias"/>
      <sheetName val="EJECUTADO"/>
      <sheetName val="Curva S"/>
      <sheetName val="Acero Losa Vehi 2+055"/>
      <sheetName val="alimentacion"/>
      <sheetName val="Planilla Met."/>
      <sheetName val="AVANCE OBRA CAO (2)"/>
      <sheetName val="Penal"/>
      <sheetName val="Costo Final de Obra"/>
      <sheetName val="Liquidación Final de Obra"/>
      <sheetName val="Pagos por Adel.Otorgados"/>
      <sheetName val="Metrados CP"/>
      <sheetName val="Valorización CP"/>
      <sheetName val="Reajuste del Principal"/>
      <sheetName val="Deduccion del Reaj.Adelanto"/>
      <sheetName val="Deduccion del Reaj.Adelanto (2)"/>
      <sheetName val="Retención del Reajuste"/>
      <sheetName val="Coef. Reaj. &quot;K&quot;"/>
      <sheetName val="Deduc. Adel. Materiales"/>
      <sheetName val="PRESUP.ADI1.TVI"/>
      <sheetName val="RES,MET,ADI1"/>
      <sheetName val="RES.MET.2,01.-TVI"/>
      <sheetName val="RES.MET.EXP.ADI1.TVI"/>
      <sheetName val="PER.YCOM,PRO.ADI1"/>
      <sheetName val="CANT.PRO.ADI1"/>
      <sheetName val="TRANSP.GEN.REP.ADI1"/>
      <sheetName val="TRANSP. BOT.REP.ADI1"/>
      <sheetName val="TRANSP.GEN.PRO.ADI1"/>
      <sheetName val="TRANSP.BOT.PRO.ADI1"/>
      <sheetName val="BAN.REP.ADI1"/>
      <sheetName val="BANQ.PRO.ADI1"/>
      <sheetName val="Km.270"/>
      <sheetName val="Km.271"/>
      <sheetName val="Km.272"/>
      <sheetName val="Km.273"/>
      <sheetName val="Km.274"/>
      <sheetName val="Liquidación"/>
      <sheetName val="Valorización"/>
      <sheetName val="Cálculo de Reintegro"/>
      <sheetName val="Amort. Adel. en Efectivo"/>
      <sheetName val="Amort. Adel. en Efectivo (2)"/>
      <sheetName val="Deducc. que no Corresp."/>
      <sheetName val="Deducc. que no Corresp. (2)"/>
      <sheetName val="Amort.Adel.Mat.01"/>
      <sheetName val="Amort.Adel.Mat.02"/>
      <sheetName val="Amort.Adel.Mat.03 "/>
      <sheetName val="Amort.Adel.Mat.04  "/>
      <sheetName val="Mat. en Cancha Nº 01"/>
      <sheetName val="Mat.en Cancha02"/>
      <sheetName val="Mat.en Cancha03"/>
      <sheetName val="Mat. en Cancha Nº 04 "/>
      <sheetName val="Mat. en Cancha Nº 05"/>
      <sheetName val="Mat. en Cancha Nº 06 "/>
      <sheetName val="Mat. en Cancha Nº 07 "/>
      <sheetName val="Mat. en Cancha Nº 08 "/>
      <sheetName val="Resumen de Valorizaciones"/>
      <sheetName val="DATOS1"/>
      <sheetName val="DATOS2"/>
      <sheetName val="Gráfico1 (2)"/>
      <sheetName val="RES.MET.PAV.ADI1-TVI"/>
      <sheetName val="metrado de componentes"/>
      <sheetName val="EXCAV."/>
      <sheetName val="RELLENO"/>
      <sheetName val="ENCOFR."/>
      <sheetName val="EMBOQ."/>
      <sheetName val="SUBDREN"/>
      <sheetName val="MURO"/>
      <sheetName val="ESCOLLERA"/>
      <sheetName val="ENTREGAS"/>
      <sheetName val="RELACION-ALCANT"/>
      <sheetName val="TMC"/>
      <sheetName val="MC"/>
      <sheetName val="Avances"/>
      <sheetName val="Datos para Gráficos"/>
      <sheetName val="ADELANTOS"/>
      <sheetName val="REG AMORT 1"/>
      <sheetName val="REG AMORT 2"/>
      <sheetName val="REG AMORT 3"/>
      <sheetName val="Adel Mat 02"/>
      <sheetName val="Mat en Cancha Nº 03"/>
      <sheetName val="Mat en Cancha Nº 04"/>
      <sheetName val="Adel Mat 03"/>
      <sheetName val="Mat en Cancha Nº 05"/>
      <sheetName val="Mat en Cancha Nº 06"/>
      <sheetName val="Mat en Cancha Nº 07"/>
      <sheetName val="Adel Mat 04"/>
      <sheetName val="Mat en Cancha Nº 08"/>
      <sheetName val="PRESUP.ADI1.TVII"/>
      <sheetName val="MET. ADICIONAL1"/>
      <sheetName val="RES.EXPLA."/>
      <sheetName val="transporte general"/>
      <sheetName val="TRANSPORTE BOTADERO"/>
      <sheetName val="TRANS.GEN.PRO"/>
      <sheetName val="TRANS.BOT.PROADI1-TVII"/>
      <sheetName val="MET.BAN.PRO.ADI1"/>
      <sheetName val="TRANS.SEN.PRO"/>
      <sheetName val="MEJ.SUB.PROADI1"/>
      <sheetName val="PER,COM.PRO.ADI1"/>
      <sheetName val="PA-CTA"/>
      <sheetName val="mat util 1"/>
      <sheetName val="mat util 2 "/>
      <sheetName val="Amort mat 1 y 2"/>
      <sheetName val="D.Q.N.C. 1"/>
      <sheetName val="D.Q.N.C. 2"/>
      <sheetName val="reajuste e "/>
      <sheetName val="Deduc. Adel. Efectivo el"/>
      <sheetName val="RES-VAL"/>
      <sheetName val="AV-OBRA"/>
      <sheetName val="POLIZAS DE SEGUROS "/>
      <sheetName val="01_Z4T1_Relacion Alc. TMC"/>
      <sheetName val="DATTOT"/>
      <sheetName val="TMC T"/>
      <sheetName val="0-50"/>
      <sheetName val="RES TMC"/>
      <sheetName val="TMC 601"/>
      <sheetName val="TMC E 603"/>
      <sheetName val="TMC 605"/>
      <sheetName val="TMC N 610.06"/>
      <sheetName val="TMC N 610.07"/>
      <sheetName val="TMC N 612.01"/>
      <sheetName val="TMC N 622.01-.03-.04 "/>
      <sheetName val="TMC EMB"/>
      <sheetName val="TMC E 641.01-.02"/>
      <sheetName val="TMC 642"/>
      <sheetName val="TMC E 644"/>
      <sheetName val="TMC 645"/>
      <sheetName val="TMC 646"/>
      <sheetName val="DATA TMC"/>
      <sheetName val="POLIN"/>
      <sheetName val="Reajuste (2)"/>
      <sheetName val="REG-REAJ"/>
      <sheetName val="AMORT "/>
      <sheetName val="DED-REAJ"/>
      <sheetName val="Amort-mat."/>
      <sheetName val="Ded-mat"/>
      <sheetName val="Amort-mat. (2)"/>
      <sheetName val="Ded-mat (2)"/>
      <sheetName val="Amort-mat. (3)"/>
      <sheetName val="Ded-mat (3)"/>
      <sheetName val="AV. OBRA PREL"/>
      <sheetName val="REL-CARTFIAN"/>
      <sheetName val="PRINCIPAL"/>
      <sheetName val="MAT. BOTADER D&gt;1"/>
      <sheetName val="ACON.BOTAD."/>
      <sheetName val="CORTE"/>
      <sheetName val="282+100-283+300"/>
      <sheetName val="Kr"/>
      <sheetName val="Ae_De"/>
      <sheetName val="Am1"/>
      <sheetName val="Dm"/>
      <sheetName val="Rsm Val"/>
      <sheetName val="Rel. Cartas Fianzas"/>
      <sheetName val="Inc-Am1"/>
      <sheetName val="Inc-Am2"/>
      <sheetName val="Form-Pol."/>
      <sheetName val="Cal_K"/>
      <sheetName val="Reaj"/>
      <sheetName val="Dao"/>
      <sheetName val="Ae"/>
      <sheetName val="Am"/>
      <sheetName val="R_Val"/>
      <sheetName val="Amort-mat. (4)"/>
      <sheetName val="Ded-mat (4)"/>
      <sheetName val="BGA"/>
      <sheetName val="BGB"/>
      <sheetName val="BGC"/>
      <sheetName val="RESULTADO OBRA"/>
      <sheetName val="ventas provias"/>
      <sheetName val="Cuadro Bidimensional por Cuenta"/>
      <sheetName val="PLANILLAS"/>
      <sheetName val="CAO1 (2)"/>
      <sheetName val="CARTA"/>
      <sheetName val="Presupuesto 109.85"/>
      <sheetName val="CAO"/>
      <sheetName val="CRONO-REC"/>
      <sheetName val="CAO1"/>
      <sheetName val="sist-planilla"/>
      <sheetName val="sist-recursos"/>
      <sheetName val="sist-%"/>
      <sheetName val="rend"/>
      <sheetName val="Precios Materiales"/>
      <sheetName val="Res Costo "/>
      <sheetName val="P.U."/>
      <sheetName val="Recurso"/>
      <sheetName val="Res.Partidad"/>
      <sheetName val="Res.Costo MT, EQ, MO "/>
      <sheetName val="Anasis P.U"/>
      <sheetName val="Val_1"/>
      <sheetName val="Val_2"/>
      <sheetName val="G Y P  impresion"/>
      <sheetName val="BALANCE  ppt"/>
      <sheetName val="BALANCE AL 30062011 OBRAINSA"/>
      <sheetName val="G Y P "/>
      <sheetName val="anexo30062011"/>
      <sheetName val="CTA CTE inter"/>
      <sheetName val="equipo-obra propia"/>
      <sheetName val="Cuadro Bidimensional con ajust"/>
      <sheetName val="Otros Ingresos"/>
      <sheetName val="Gastos Administrativos"/>
      <sheetName val="Costos Obras"/>
      <sheetName val="GASTOS DE VENTAS"/>
      <sheetName val="ATRIBUCIONES"/>
      <sheetName val="Cuadro Bidimensional G.A."/>
      <sheetName val="NIEVA1 (2)"/>
      <sheetName val="NIEVA1"/>
      <sheetName val="GANCYPERDREEXPRESADOJUN2000"/>
      <sheetName val="BALANCEREEXPRESADOJUNIO2000"/>
      <sheetName val="Anexo 22"/>
      <sheetName val="BALANCEREEXPRESADOJUNIO2000 (2)"/>
      <sheetName val="Anexo4A"/>
      <sheetName val="Anexo5"/>
      <sheetName val="Anexo 9"/>
      <sheetName val="Anexo 10"/>
      <sheetName val="Anexo 11"/>
      <sheetName val="Anexo 13"/>
      <sheetName val="Anexo 14"/>
      <sheetName val="Anexo 15"/>
      <sheetName val="Anexo 18"/>
      <sheetName val="Anexo 19"/>
      <sheetName val="Anexo 23"/>
      <sheetName val="Anexo 24"/>
      <sheetName val="E.S.F."/>
      <sheetName val="E.R."/>
      <sheetName val="DETALLE ANEXOS "/>
      <sheetName val="Curva "/>
      <sheetName val="Gran Cant10"/>
      <sheetName val="Proc_Cant10"/>
      <sheetName val="Gran 0+235"/>
      <sheetName val="Proct 0+235"/>
      <sheetName val="Limit_0+235"/>
      <sheetName val="Gran _ACC_A"/>
      <sheetName val="Proc_ACC_A"/>
      <sheetName val="Limit_ACC_A"/>
      <sheetName val="Port"/>
      <sheetName val="Presenta1"/>
      <sheetName val="SReportes"/>
      <sheetName val="Partrec"/>
      <sheetName val="CV"/>
      <sheetName val="Contingencias"/>
      <sheetName val="Tarifa MO"/>
      <sheetName val="Tarifa de Equipos"/>
      <sheetName val="Ciclos"/>
      <sheetName val="UPS-SPANICH"/>
      <sheetName val="Val. Base A2 Agua"/>
      <sheetName val="Reajuste "/>
      <sheetName val="Reaj_Val2"/>
      <sheetName val="SUBPARTIDAS"/>
      <sheetName val="CONSOLIDADO MOD"/>
      <sheetName val="TAREOS_PAUCAR"/>
      <sheetName val="METR_PAUCAR"/>
      <sheetName val="TAREOS_CHALCO"/>
      <sheetName val="METR_CHALCO"/>
      <sheetName val="TAREOS_RIOS"/>
      <sheetName val="METR_RIOS"/>
      <sheetName val="TAREOS_TORRES "/>
      <sheetName val="METR_TORRES"/>
      <sheetName val="TAREOS_HERRERA"/>
      <sheetName val="METR_HERRERA"/>
      <sheetName val="TAREOS_ALGUEDAS "/>
      <sheetName val="METR_ALGUEDAS "/>
      <sheetName val="TAREOS_ROBLES"/>
      <sheetName val="METR_ROBLES"/>
      <sheetName val="TAREOS_ESPINOZA"/>
      <sheetName val="METR_ESPINOZA"/>
      <sheetName val="TAREOS_MARTINEZ"/>
      <sheetName val="METR_MARTINEZ"/>
      <sheetName val="TAREOS_RICHAR "/>
      <sheetName val="METR_RICHAR"/>
      <sheetName val="TAREOS ALARCON"/>
      <sheetName val="METR ALARCON"/>
      <sheetName val="TAREO DE ALMACEN Y CUADR. CORTE"/>
      <sheetName val="METR_Cap12"/>
      <sheetName val="AXO 9"/>
      <sheetName val="FO 3-oferta"/>
      <sheetName val="FO 6-gg"/>
      <sheetName val="FO 5-emerg"/>
      <sheetName val="PPTO -SISPRO"/>
      <sheetName val="rec-sispro"/>
      <sheetName val="MOVILIZ"/>
      <sheetName val="REND TRANS"/>
      <sheetName val="PRECIO MAT"/>
      <sheetName val="FLETE"/>
      <sheetName val="PRECIO MO"/>
      <sheetName val="METRADO"/>
      <sheetName val="Anexo N°01"/>
      <sheetName val="Anexo N°02"/>
      <sheetName val="Anexo N°03"/>
      <sheetName val="Anexo N°04"/>
      <sheetName val="Anexo N°05"/>
      <sheetName val="Anexo N°07"/>
      <sheetName val="Anexo N°08"/>
      <sheetName val="Anexo N°09"/>
      <sheetName val="Reg_rea"/>
      <sheetName val="Cuadro N°01"/>
      <sheetName val="Cuadro N°02"/>
      <sheetName val="Cuadro N°03"/>
      <sheetName val="Cuadro N°04"/>
      <sheetName val="Cuadro N °05"/>
      <sheetName val="Resumen 603"/>
      <sheetName val="Pte. Huacamayo Grande"/>
      <sheetName val="Pte. Sol Naciente"/>
      <sheetName val="Pte San Juan"/>
      <sheetName val="Pte Castañal"/>
      <sheetName val="Pte Jayave no improimir"/>
      <sheetName val="Anexo N° 01- Resumen PU"/>
      <sheetName val="531G Tecknoport"/>
      <sheetName val="535A Baranda metalica"/>
      <sheetName val="571 Geomalla UX1400MSE"/>
      <sheetName val="572 Geomalla UX1500MSE"/>
      <sheetName val="573 Geomalla UX1600MSE"/>
      <sheetName val="574 Colocación de Bloques MESA"/>
      <sheetName val="575 Super Span "/>
      <sheetName val="Anexo N° 03 -Insumos"/>
      <sheetName val="Anexo N°04.1"/>
      <sheetName val="Anexo N°04.2"/>
      <sheetName val="Anexo N°04.3"/>
      <sheetName val="Anexo N°06"/>
      <sheetName val="Anexo N°10"/>
      <sheetName val="Anexo N°10."/>
      <sheetName val="Anexo N°11"/>
      <sheetName val="Anexo N°04.4"/>
      <sheetName val="Anexo N°06.1"/>
      <sheetName val="Anexo N°06.2"/>
      <sheetName val="Anexo N°07.1"/>
      <sheetName val="Anexo N°07.2"/>
      <sheetName val="ResumenSM"/>
      <sheetName val="Anexo 4 - Formato d Constr."/>
      <sheetName val="Chancado"/>
      <sheetName val="Stoke Pile"/>
      <sheetName val="Molienda"/>
      <sheetName val="Lixiviación"/>
      <sheetName val="CCD"/>
      <sheetName val="Merril Crowe"/>
      <sheetName val="Planta Dore"/>
      <sheetName val="Desintoxicacion de Relaves"/>
      <sheetName val="Reactivos"/>
      <sheetName val="Abastecimiento de H2O"/>
      <sheetName val="Sumin de Oxigeno"/>
      <sheetName val="Cuarto de Control"/>
      <sheetName val="Subestaciones"/>
      <sheetName val="Planta de Energia Diesel"/>
      <sheetName val="713-02"/>
      <sheetName val="740-02"/>
      <sheetName val="741-02"/>
      <sheetName val="742-02"/>
      <sheetName val="743-02"/>
      <sheetName val="747-02"/>
      <sheetName val="750-02"/>
      <sheetName val="820-02"/>
      <sheetName val="510-C-201-202"/>
      <sheetName val="510-C-250-251"/>
      <sheetName val="510-C-401-402-403-404"/>
      <sheetName val="VGPM-CE-154-CE-200-04-01 AL 014"/>
      <sheetName val="510-C-203-204-205"/>
      <sheetName val="FINTEL"/>
      <sheetName val="463GP0011A-520-01-001"/>
      <sheetName val="463GP0011A-520-01-002"/>
      <sheetName val="800-DW-C-ESTRUCTURAS"/>
      <sheetName val="Costos Indirectos"/>
      <sheetName val="Proyeccion del Saldo"/>
      <sheetName val="Análisis"/>
      <sheetName val="ResumenProyectado"/>
      <sheetName val="ResumenCI"/>
      <sheetName val="Personal de Obra"/>
      <sheetName val="Personal de Obra-Proyect."/>
      <sheetName val="Sist. y Comunic."/>
      <sheetName val="Sist. y Comunic.-Proyect."/>
      <sheetName val="Gastos de Ofic. Princ."/>
      <sheetName val="Gastos de Ofic. Princ.-Proyect."/>
      <sheetName val="Eq. y Veh. de apoyo"/>
      <sheetName val="Eq. y Veh. de apoyo-Proyect."/>
      <sheetName val="Aloj y Alim"/>
      <sheetName val="Aloj y Alim-Proyect."/>
      <sheetName val="Gastos Personal"/>
      <sheetName val="Gastos Personal-Proyect."/>
      <sheetName val="Infr. de Operac."/>
      <sheetName val="Infr. de Operac.-Proyect."/>
      <sheetName val="Gast. de Operac."/>
      <sheetName val="Gast. de Operac.-Proyect."/>
      <sheetName val="Cont. de Calidad"/>
      <sheetName val="Cont. de Calidad-Proyect."/>
      <sheetName val="PdR y GA"/>
      <sheetName val="PdR y GA-Proyect."/>
      <sheetName val="Topografia-Proyect."/>
      <sheetName val="Gastos Financieros-Proyect."/>
      <sheetName val="Resp Social-Proyect."/>
      <sheetName val="Partidas 94-Proyect."/>
      <sheetName val="Ingenieria-Proyect."/>
      <sheetName val="Procura"/>
      <sheetName val="Procura-Proyect."/>
      <sheetName val="Partidas 94"/>
      <sheetName val="Resp Social"/>
      <sheetName val="Gerencial - Maestro"/>
      <sheetName val="Gerencial - Copia"/>
      <sheetName val="CxC GERENCIAL"/>
      <sheetName val="CxC CONTABLE"/>
      <sheetName val="CONTABLE - Maestro"/>
      <sheetName val="CxC CONTABLE X PROYECTO"/>
      <sheetName val="CXC CONTABLE X EMPRESA EE.FF."/>
      <sheetName val="BC - Consorcio"/>
      <sheetName val="BC - Constructora"/>
      <sheetName val="BC - INESA"/>
      <sheetName val="BC - Los Portales"/>
      <sheetName val="MATRIZ PARA CONTABLE"/>
      <sheetName val="Matriz LP"/>
      <sheetName val="LP Res. Soles"/>
      <sheetName val="Constructora Res Soles"/>
      <sheetName val="INESA Res Soles"/>
      <sheetName val="Consorcio Res. Soles"/>
      <sheetName val="CXC CONTABLE X EMPRESA"/>
      <sheetName val="Matriz Alterna (Histórica)"/>
      <sheetName val="CXC CONTABLE X EMPRESA 2010"/>
      <sheetName val="LP - Contable 2010"/>
      <sheetName val="INESA - Contable 2010"/>
      <sheetName val="Consorcio - Contable 2010"/>
      <sheetName val="CONTABLE - Maestro Jun-2011"/>
      <sheetName val="CONTABLE - Maestro (2)"/>
      <sheetName val="CONTABLE - Maestro Oct"/>
      <sheetName val="CXC CONTABLE X EMPRESA EE.F (3"/>
      <sheetName val="CXC CONTABLE X EMPRESA EE.F (2)"/>
      <sheetName val="LP - Contable Ago-2011"/>
      <sheetName val="Diferencias Ctas GyP"/>
      <sheetName val="Adecuación LP (Abril-2011)"/>
      <sheetName val="INESA LTS"/>
      <sheetName val="LP - Contable (2)"/>
      <sheetName val="LP - Contable Nov-2011"/>
      <sheetName val="Consorcio - Contable Ago-2011"/>
      <sheetName val="Consorcio - Contable Nov-2011"/>
      <sheetName val="INESA - Contable Ago-2011"/>
      <sheetName val="INESA - Contable Nov-2011"/>
      <sheetName val="LP BC RES (Nov-2011)"/>
      <sheetName val="TD-LP"/>
      <sheetName val="LP Matriz"/>
      <sheetName val="INESA BC - (Nov-2011)"/>
      <sheetName val="TD-INESA"/>
      <sheetName val="INESA - Adec Cont (Nov-2011)"/>
      <sheetName val="CONSORCIO - 2DO BC (Nov-2011)"/>
      <sheetName val="LP - Contable Oct-2011 (2)"/>
      <sheetName val="Consorcio - Contable Oct-20 (2)"/>
      <sheetName val="INESA - Contable Oct-2011 (2)"/>
      <sheetName val="Los Portales BC (Dic-2010)"/>
      <sheetName val="INESA BC (Dic-2010)"/>
      <sheetName val="Consorcio BC (Dic-2010)"/>
      <sheetName val="LP-Adecuación"/>
      <sheetName val="INESA - Adecuación"/>
      <sheetName val="INESA-Set-2010"/>
      <sheetName val="INESA - FAGLL03 PEND 123100001 "/>
      <sheetName val="ANEXOBALANCE"/>
      <sheetName val="CTAS X COB.  MAYORES A 90DIAS"/>
      <sheetName val="BALANCE HTL+TLMK "/>
      <sheetName val="BALANCE-HCC "/>
      <sheetName val="121200001HCC "/>
      <sheetName val="121100001HCC "/>
      <sheetName val="121800001-191100001HCC"/>
      <sheetName val="BALANCE-PIU "/>
      <sheetName val="121200001PIU"/>
      <sheetName val="121100001PIU"/>
      <sheetName val="BALANCE-TARM "/>
      <sheetName val="121200001TARM "/>
      <sheetName val="121100002TARM "/>
      <sheetName val="BALANCE-CHI "/>
      <sheetName val="121200001CHI "/>
      <sheetName val="121100002CHI"/>
      <sheetName val="BALANCE-CUS "/>
      <sheetName val="121200001CUS "/>
      <sheetName val="121100002CUS "/>
      <sheetName val="BALANCE-PSTOP "/>
      <sheetName val="121200001-P.STOP"/>
      <sheetName val="BALANCE -TLMK "/>
      <sheetName val="121200001TLMK "/>
      <sheetName val="Intang"/>
      <sheetName val="PLAYAS 2010"/>
      <sheetName val="INTANGIBLES 2010 CUADRO FINAL"/>
      <sheetName val="Lpsa"/>
      <sheetName val="LPE"/>
      <sheetName val="Consorcio"/>
      <sheetName val="Const"/>
      <sheetName val="Golf"/>
      <sheetName val="LPNI"/>
      <sheetName val="Huamp"/>
      <sheetName val="CONSORCIO SAP "/>
      <sheetName val="LPE SAP"/>
      <sheetName val="LOS PORTALES SAP"/>
      <sheetName val="Balance LP SAP"/>
      <sheetName val="Balance INESA SAP"/>
      <sheetName val="Balance LPE SAP"/>
      <sheetName val="Balance Consorcio SAP"/>
      <sheetName val="Balance Los Portales"/>
      <sheetName val="BALANCE SINCERADO PORTALES"/>
      <sheetName val="BALANCE CONSORCIO"/>
      <sheetName val="caja y bancos"/>
      <sheetName val="Inversiones Nueva Etapa"/>
      <sheetName val="Consorcio LP"/>
      <sheetName val="Los Portales"/>
      <sheetName val="LOS PORT ESTACIONAMIENTO"/>
      <sheetName val="Variaciones de febrero con Ener"/>
      <sheetName val="LP - ADEC CONTABLE"/>
      <sheetName val="LP 2"/>
      <sheetName val="INESA - ADEC CONTABLE"/>
      <sheetName val="capital + interes corto y largo"/>
      <sheetName val="Balance - ppt"/>
      <sheetName val="CajaBcos"/>
      <sheetName val="Cuentas x Cobrar"/>
      <sheetName val="Resumen Letras"/>
      <sheetName val="vta cartera Inv (2)"/>
      <sheetName val="OtrasCxC"/>
      <sheetName val="Existenc"/>
      <sheetName val="Gastos Pagados por Anticipado"/>
      <sheetName val="Inv Valores"/>
      <sheetName val="Inv Inm"/>
      <sheetName val="Inv en Inmob"/>
      <sheetName val="RESUMEN AF_OA"/>
      <sheetName val="intangibles"/>
      <sheetName val="Sobregiros"/>
      <sheetName val="Obras x eje"/>
      <sheetName val="Obras x Ejecutar"/>
      <sheetName val="C x P"/>
      <sheetName val="Pasivos bcos"/>
      <sheetName val="Imp. diferido"/>
      <sheetName val="Afiliadas x Pag"/>
      <sheetName val="Inversionistas"/>
      <sheetName val="vta cartera Inv"/>
      <sheetName val="GanacDiferidas"/>
      <sheetName val="Premisas Operación"/>
      <sheetName val="Depres"/>
      <sheetName val="Summ"/>
      <sheetName val="OpHis"/>
      <sheetName val="FxVar"/>
      <sheetName val="ProForma"/>
      <sheetName val="SVF"/>
      <sheetName val="Taxes"/>
      <sheetName val="Valuation Summary"/>
      <sheetName val="SVF2"/>
      <sheetName val="Sensitivity Matrix"/>
      <sheetName val="Comp_Statements"/>
      <sheetName val="Estado Pago Parcial"/>
      <sheetName val="Estado Pago Real"/>
      <sheetName val="Estado Pago x cobrar"/>
      <sheetName val="Estado Pago"/>
      <sheetName val="Trisemanal"/>
      <sheetName val="Tris Cantidades"/>
      <sheetName val="Variaciones contrato Original"/>
      <sheetName val="RESUMEN GANADAS"/>
      <sheetName val="RESUMEN POM"/>
      <sheetName val="Resumen x Area y Especialidad"/>
      <sheetName val="ITR4"/>
      <sheetName val="IT_ORIGINAL"/>
      <sheetName val="FROM P3"/>
      <sheetName val="Itemizado Rep3"/>
      <sheetName val="Exigencia Semanal"/>
      <sheetName val="CURVA 4"/>
      <sheetName val="HH Adelantadas"/>
      <sheetName val="Riesgos Críticos"/>
      <sheetName val="Registro ITO 2009"/>
      <sheetName val="JUNIO INSPECCION"/>
      <sheetName val="JUNIO CHESTA "/>
      <sheetName val="JULIO CHESTA "/>
      <sheetName val="AGOSTO CHESTA"/>
      <sheetName val="SEPTIEMBRE CHESTA"/>
      <sheetName val="OCTUBRE CHESTA"/>
      <sheetName val="Report sin CV"/>
      <sheetName val="Report con CV"/>
      <sheetName val="CONTROL SEMANAL"/>
      <sheetName val="Report P3"/>
      <sheetName val="P3"/>
      <sheetName val="Tetrasemanal"/>
      <sheetName val="Graficos Flujos Inversiones"/>
      <sheetName val="Flujo Cordillera"/>
      <sheetName val="Valorización Cordillera"/>
      <sheetName val="Flujo Valle"/>
      <sheetName val="Valorización Valle"/>
      <sheetName val="Cubicación Canaleta Valle"/>
      <sheetName val="Indices (2)"/>
      <sheetName val="Flujo de Costos (3)"/>
      <sheetName val="Flujo de Costos"/>
      <sheetName val="Flujos Inversiones"/>
      <sheetName val="Costos de Operación"/>
      <sheetName val="Principales Cubicaciones"/>
      <sheetName val="Resumen Global  Actualizado"/>
      <sheetName val="Resumen x Costo Actualizados"/>
      <sheetName val="Resumen sin Actualizar"/>
      <sheetName val="Resumen Inv. Inicial"/>
      <sheetName val="Resumen Subarea"/>
      <sheetName val="Resumen x Costo"/>
      <sheetName val="811"/>
      <sheetName val="812"/>
      <sheetName val="820"/>
      <sheetName val="830"/>
      <sheetName val="Resumen 150 KTPD Antiguo"/>
      <sheetName val="Resumen 150 KTPD"/>
      <sheetName val="Costos Operacion 150 KTPD "/>
      <sheetName val="Ch 1º Sup"/>
      <sheetName val="Sist Correas"/>
      <sheetName val="Ch 2º3º Nvo"/>
      <sheetName val="Molienda Unit 2"/>
      <sheetName val="Acopio Grueso"/>
      <sheetName val="Acopio de Finos"/>
      <sheetName val="F Colectiva Cordillera"/>
      <sheetName val="STC Cu-Mo"/>
      <sheetName val="Espesaje de Mineral"/>
      <sheetName val="Espesaje de Relaves"/>
      <sheetName val="STM"/>
      <sheetName val="F Colectiva "/>
      <sheetName val="Espje y Filtrado Conc cu"/>
      <sheetName val="Selectiva Huechun"/>
      <sheetName val="POSTCBV2002"/>
      <sheetName val="VanPreliminar-CBV2003"/>
      <sheetName val="Resumen Inversiones"/>
      <sheetName val="Efecto Inversiones Pilar"/>
      <sheetName val="Efecto Inversion PAnel 8"/>
      <sheetName val="Efecto Inversiones CBV2003-2"/>
      <sheetName val="Efecto Inversiones en CBV2003"/>
      <sheetName val="EfectoMolibdeno"/>
      <sheetName val="Efecto GestionIngreso-2"/>
      <sheetName val="Efecto Gestion IngresosCobre"/>
      <sheetName val="otrosIngresos"/>
      <sheetName val="Comparacion Inveriones"/>
      <sheetName val="CBV2002"/>
      <sheetName val="EstadoResultados"/>
      <sheetName val="Inveriones-Pilar"/>
      <sheetName val="InversionesCBV2003"/>
      <sheetName val="Inversiones-CBV2003-2"/>
      <sheetName val="IngresosCBV2003"/>
      <sheetName val="DOTACIONES-CBV2003"/>
      <sheetName val="Ingresos-CBV2003"/>
      <sheetName val="Descuento2002"/>
      <sheetName val="Inversiones-2"/>
      <sheetName val="Valor Residual-CBV2002"/>
      <sheetName val="Valor Residual-CBV2003"/>
      <sheetName val="Areas-LArgo PLazoCBV2003"/>
      <sheetName val="Resumen Log"/>
      <sheetName val="LOG RFI WEST9"/>
      <sheetName val="LOG RFI OLE"/>
      <sheetName val="CWP_started"/>
      <sheetName val="CWP_IFA"/>
      <sheetName val="CWP_IFC"/>
      <sheetName val="DWG_started"/>
      <sheetName val="DWG_IFA"/>
      <sheetName val="Dwgs_IFC"/>
      <sheetName val="Eng_Curve"/>
      <sheetName val="Performance"/>
      <sheetName val="Total_Personnel"/>
      <sheetName val="Eng_Manpower"/>
      <sheetName val="Mr_Curve"/>
      <sheetName val="601A"/>
      <sheetName val="603.A"/>
      <sheetName val="605A"/>
      <sheetName val="610D"/>
      <sheetName val="610H"/>
      <sheetName val="612A"/>
      <sheetName val="640.C"/>
      <sheetName val="623A"/>
      <sheetName val="624B"/>
      <sheetName val="630A"/>
      <sheetName val="655B"/>
      <sheetName val="601.A"/>
      <sheetName val="610E"/>
      <sheetName val="622.A"/>
      <sheetName val="640.A"/>
      <sheetName val="640C"/>
      <sheetName val="691.A"/>
      <sheetName val="622B"/>
      <sheetName val="603A"/>
      <sheetName val="622G"/>
      <sheetName val="640D"/>
      <sheetName val="602A"/>
      <sheetName val="A-50"/>
      <sheetName val="A-36"/>
      <sheetName val="Fuerza de Compresion"/>
      <sheetName val="Tabla de Esbeltez"/>
      <sheetName val="Gráfico"/>
      <sheetName val="Tijeral"/>
      <sheetName val="Vigueta Compresión"/>
      <sheetName val="Vigueta Simple"/>
      <sheetName val="Flexión"/>
      <sheetName val="Flexo-Compresión"/>
      <sheetName val="METRADO1"/>
      <sheetName val="pórticos"/>
      <sheetName val="vigas amarre"/>
      <sheetName val="viguetas"/>
      <sheetName val="arriostramiento"/>
      <sheetName val="adicionales"/>
      <sheetName val="Cobertura"/>
      <sheetName val="viáticos"/>
      <sheetName val="Coating"/>
      <sheetName val="Resumen_Hab Simple (Sin remod)"/>
      <sheetName val=" presup (Hab.Simple) (Sin remd)"/>
      <sheetName val="cuadro de areas"/>
      <sheetName val="Resumen_Habitacion Simple"/>
      <sheetName val=" presupuesto (Hab.Simple)"/>
      <sheetName val="Otros Costos"/>
      <sheetName val=" metrado (Hab.Simple)"/>
      <sheetName val="Acero (1piso)"/>
      <sheetName val="Resumen_Hab Doble"/>
      <sheetName val=" presupuesto (Doble)"/>
      <sheetName val=" metrado (Doble)"/>
      <sheetName val="Resumen_Suite"/>
      <sheetName val=" presupuesto Suite"/>
      <sheetName val=" metrado Suite"/>
      <sheetName val="Base General"/>
      <sheetName val="Reporte de Ubicación"/>
      <sheetName val="Reporte de Patrimonio"/>
      <sheetName val="BD"/>
      <sheetName val="Impacto Económico"/>
      <sheetName val="Block Siga"/>
      <sheetName val="INV 2012"/>
      <sheetName val="INV 2013"/>
      <sheetName val="P"/>
      <sheetName val="BG AJ"/>
      <sheetName val="EGYP AJ"/>
      <sheetName val="CALC IRTA"/>
      <sheetName val="EGP F"/>
      <sheetName val="EGQ N"/>
      <sheetName val="ECPN"/>
      <sheetName val="OTRAS CTAS POR COBRAR"/>
      <sheetName val="31-A"/>
      <sheetName val="T.C"/>
      <sheetName val="33DET"/>
      <sheetName val="39DET"/>
      <sheetName val="OTRAS CUENTAS POR PAGAR"/>
      <sheetName val="Cta.46"/>
      <sheetName val="46101"/>
      <sheetName val="CTA.47"/>
      <sheetName val="CTA.50-59"/>
      <sheetName val="75 - 76"/>
      <sheetName val="CTA.77"/>
      <sheetName val="339  AL 2002"/>
      <sheetName val="EEGP"/>
      <sheetName val="DETAIL-BG"/>
      <sheetName val="12-14"/>
      <sheetName val="33$"/>
      <sheetName val="39D"/>
      <sheetName val="39$"/>
      <sheetName val="50-9"/>
      <sheetName val="F"/>
      <sheetName val="GPS"/>
      <sheetName val="KPI"/>
      <sheetName val="Inderlac"/>
      <sheetName val="TD_LIMA99"/>
      <sheetName val="EVAP. BELLA"/>
      <sheetName val="Consulta"/>
      <sheetName val="GLORIA EVAP."/>
      <sheetName val="P.VIDA EVAP"/>
      <sheetName val="PV CEREAL"/>
      <sheetName val="PV TETRA"/>
      <sheetName val="TOT PV"/>
      <sheetName val="EVAP BH TETRA"/>
      <sheetName val="Uht"/>
      <sheetName val="EVAP BH LATA"/>
      <sheetName val="TOT. BH"/>
      <sheetName val="TOTAL EVAP"/>
      <sheetName val="PROG.SOC."/>
      <sheetName val="GLORIA P.SOC."/>
      <sheetName val="TOT.P.SOC."/>
      <sheetName val="TOTAL EVAPORADA"/>
      <sheetName val="UHT GLORIA ENT"/>
      <sheetName val="UHT GLORIA LIGHT"/>
      <sheetName val="UHT GLORIA CHOCOL"/>
      <sheetName val="UHT SUPERLIGHT"/>
      <sheetName val="UHT SUPERCALCIO"/>
      <sheetName val="UHT AVENA"/>
      <sheetName val="UHT HIERRO"/>
      <sheetName val="UHT OMEGA"/>
      <sheetName val="TOT. UHT GLORIA"/>
      <sheetName val="UHT BBHH"/>
      <sheetName val="TOT. UHT CARTÓN"/>
      <sheetName val="PV FRESCA"/>
      <sheetName val="PV AVENA"/>
      <sheetName val="PV CHOCOLATADA"/>
      <sheetName val="PV-TOT"/>
      <sheetName val="CHICOLAC"/>
      <sheetName val="TOT. UHT BOLSA"/>
      <sheetName val="TOTAL UHT"/>
      <sheetName val="PV POLVO"/>
      <sheetName val="PIL POLVO"/>
      <sheetName val="CONDENS"/>
      <sheetName val="YOGURT"/>
      <sheetName val="YOGURELLO"/>
      <sheetName val="YOMOST"/>
      <sheetName val="TOTAL YOGURT"/>
      <sheetName val="JUGO GLORIA"/>
      <sheetName val="JUGO DRINKY"/>
      <sheetName val="TOT. NECTARES"/>
      <sheetName val="ARUBA"/>
      <sheetName val="YOFRUT"/>
      <sheetName val="TOTAL JUGOS"/>
      <sheetName val="EDAM"/>
      <sheetName val="FUNDIDO"/>
      <sheetName val="PARMESANO"/>
      <sheetName val="FRESCO"/>
      <sheetName val="MADUROS"/>
      <sheetName val="EDAM+FUN+PAR+MADU"/>
      <sheetName val="MOZARELLA"/>
      <sheetName val="TOTAL QUESOS"/>
      <sheetName val="MANTEQU"/>
      <sheetName val="CREMA DE LECHE"/>
      <sheetName val="MANJAR"/>
      <sheetName val="MERMELADA"/>
      <sheetName val="Grated+Ent"/>
      <sheetName val="Solido+Filete"/>
      <sheetName val="C.Pescado Gloria"/>
      <sheetName val="Grated LaMesa"/>
      <sheetName val="Filete LaMesa"/>
      <sheetName val="AQUAFRESH"/>
      <sheetName val="PANADOL"/>
      <sheetName val="JABON"/>
      <sheetName val="MEJORAL"/>
      <sheetName val="ETIQ CREMA"/>
      <sheetName val="ETIQ ROLLON"/>
      <sheetName val="S.ANDREWS"/>
      <sheetName val="MAGNESIA"/>
      <sheetName val="HINDS"/>
      <sheetName val="SAO"/>
      <sheetName val="FARPASA"/>
      <sheetName val="ZUKO"/>
      <sheetName val="MONTE"/>
      <sheetName val="ENT UHT"/>
      <sheetName val="FORM_TIPO"/>
      <sheetName val="Organico"/>
      <sheetName val="Alocacion"/>
      <sheetName val="Compensacion"/>
      <sheetName val="Corporate"/>
      <sheetName val="%corporate"/>
      <sheetName val="Chairman - Holding"/>
      <sheetName val="PRE Ing"/>
      <sheetName val="Centrales Ing"/>
      <sheetName val="Ingresos Aux"/>
      <sheetName val="Distribucion PRE"/>
      <sheetName val="VIPE Ing"/>
      <sheetName val="Resumen Aux"/>
      <sheetName val="PREROJ"/>
      <sheetName val="ASIST. SOC."/>
      <sheetName val="SEGEN"/>
      <sheetName val="SERGE"/>
      <sheetName val="DILEG"/>
      <sheetName val="DIRAR"/>
      <sheetName val="DIPER"/>
      <sheetName val="DITRI"/>
      <sheetName val="SANTMA"/>
      <sheetName val="DICAU TOT"/>
      <sheetName val="DICAUCORP"/>
      <sheetName val="DICAU NORMAL"/>
      <sheetName val="DICAUDIAMM"/>
      <sheetName val="OT TECHINT"/>
      <sheetName val="OT FINMA"/>
      <sheetName val="OT SANTMA"/>
      <sheetName val="OT TECPETROL"/>
      <sheetName val="BOLETIN"/>
      <sheetName val="DIAMM"/>
      <sheetName val="ASSROJ"/>
      <sheetName val="PREBON"/>
      <sheetName val="DIFIN"/>
      <sheetName val="DICON"/>
      <sheetName val="DICON SIDERAR 9192"/>
      <sheetName val="TECHINT 1206"/>
      <sheetName val="SIDERCA 9706"/>
      <sheetName val="INPUTS"/>
      <sheetName val="OUTPUTS"/>
      <sheetName val="DEMANDA"/>
      <sheetName val="Asignaciones"/>
      <sheetName val="CAPEX&amp;OPEX"/>
      <sheetName val="MD"/>
      <sheetName val="ECONOMICO"/>
      <sheetName val="Competitividad"/>
      <sheetName val="Chart FINAL"/>
      <sheetName val="Chart FINAL (2)"/>
      <sheetName val="Chart competitividad x costos"/>
      <sheetName val="Eg + Ing"/>
      <sheetName val="Res INV"/>
      <sheetName val="Res DEM"/>
      <sheetName val="Grafico TM"/>
      <sheetName val="TAR MEDIA"/>
      <sheetName val="12 13 15"/>
      <sheetName val="10 20 24-27"/>
      <sheetName val="4 31"/>
      <sheetName val="Transfer (PS)"/>
      <sheetName val="TRANSFER (JAGC)"/>
      <sheetName val="TOC"/>
      <sheetName val="Sensitivities"/>
      <sheetName val="Valuation"/>
      <sheetName val="ROCE &amp; CE"/>
      <sheetName val="Revenues"/>
      <sheetName val="Assumptions"/>
      <sheetName val="Curves"/>
      <sheetName val="Financials"/>
      <sheetName val="FinancialsUSD"/>
      <sheetName val="CS Financials"/>
      <sheetName val="Operations"/>
      <sheetName val="WCap"/>
      <sheetName val="Funding"/>
      <sheetName val="PM Template"/>
      <sheetName val="T.Cambio"/>
      <sheetName val="EBITDA_P"/>
      <sheetName val="Benchmarking_rdos_ebitda"/>
      <sheetName val="MBruto_P"/>
      <sheetName val="Benchmarking_rdos_MB"/>
      <sheetName val="procesos_gráficos P"/>
      <sheetName val="ingresos P"/>
      <sheetName val="rentabilidad EB P"/>
      <sheetName val="rentabilidad MB P"/>
      <sheetName val="coste de sistemas_add P"/>
      <sheetName val="coste de sistemas_add P MB"/>
      <sheetName val="Autoconsumo"/>
      <sheetName val="evolución_agregado p"/>
      <sheetName val="ev.agregado2p"/>
      <sheetName val="POR CSC_Plantillaebitda"/>
      <sheetName val="evol_S.ecos"/>
      <sheetName val="evol_S.ecosMB"/>
      <sheetName val="evol_RRHH"/>
      <sheetName val="evol_RRHHMB"/>
      <sheetName val="evol_S.Grales"/>
      <sheetName val="evol_S.GralesMB"/>
      <sheetName val="evol_Inmobiliarios"/>
      <sheetName val="evol_InmobiliariosMB"/>
      <sheetName val="evol_Logística"/>
      <sheetName val="evol_LogísticaMB"/>
      <sheetName val="evol_informáticos"/>
      <sheetName val="evol_informáticosMB"/>
      <sheetName val="resultados_servicio_AR"/>
      <sheetName val="resultados_servicio_AR_MB"/>
      <sheetName val="resultados_servicio_BR"/>
      <sheetName val="resultados_servicio_BR_MB"/>
      <sheetName val="resultados_servicio_ME"/>
      <sheetName val="resultados_servicio_ME_MB"/>
      <sheetName val="resultados_servicio_CH"/>
      <sheetName val="resultados_servicio_CH_MB"/>
      <sheetName val="resultados_servicio_PE"/>
      <sheetName val="resultados_servicio_PE_MB"/>
      <sheetName val="resultados_servicio_ES"/>
      <sheetName val="resultados_servicio_ES_MB"/>
      <sheetName val="E.Costes_AR"/>
      <sheetName val="E.Costes_BR"/>
      <sheetName val="E.Costes_ME"/>
      <sheetName val="E.Costes_CH"/>
      <sheetName val="E.Costes_PE"/>
      <sheetName val="E.Costes_ES"/>
      <sheetName val="E.Costes_TPTI"/>
      <sheetName val="plantilla_TPTI"/>
      <sheetName val="plantilla_Zeleris"/>
      <sheetName val="E.Costes_Zeleris"/>
      <sheetName val="E.Costes_mesanterior_AR"/>
      <sheetName val="E.Costes_mesanterior_BR"/>
      <sheetName val="E.Costes_mesanterior_CH"/>
      <sheetName val="E.Costes_mesanterior_ME"/>
      <sheetName val="E.Costes_mesanterior_PE"/>
      <sheetName val="E.Costes_mesanteriorTPTI"/>
      <sheetName val="E.Costes_mes anteriorZeleris"/>
      <sheetName val="costes unitarios"/>
      <sheetName val="unitarios _con stmas."/>
      <sheetName val="costes por naturaleza"/>
      <sheetName val="1210201"/>
      <sheetName val="data l"/>
      <sheetName val="saldo"/>
      <sheetName val="Ge"/>
      <sheetName val="1210301"/>
      <sheetName val="local"/>
      <sheetName val="ext"/>
      <sheetName val="Polizas"/>
      <sheetName val="Meses"/>
      <sheetName val="DataFact"/>
      <sheetName val="DataPol"/>
      <sheetName val="Clientes Castigados Nov"/>
      <sheetName val="liq.IR.NIC12"/>
      <sheetName val="AJBA2003"/>
      <sheetName val="ActActivo"/>
      <sheetName val="Actpasivo"/>
      <sheetName val="Act.Patrimonio"/>
      <sheetName val="Desarrollo"/>
      <sheetName val="EGPF2003"/>
      <sheetName val="EGPN2003"/>
      <sheetName val="AsientoREIEGyP"/>
      <sheetName val="EGyPN"/>
      <sheetName val="EGyPF"/>
      <sheetName val="EGyPT"/>
      <sheetName val="IBgeneral"/>
      <sheetName val="AsientosREI"/>
      <sheetName val="BGeneral"/>
      <sheetName val="IRexterior3"/>
      <sheetName val="IGV3"/>
      <sheetName val="Sanción No presentar DDJJ (2)"/>
      <sheetName val="4ta.cat.marzo"/>
      <sheetName val="4ta.cat.enero"/>
      <sheetName val="CALC"/>
      <sheetName val="DATA SPT"/>
      <sheetName val="DATA SPS"/>
      <sheetName val="Cli"/>
      <sheetName val="Ransa"/>
      <sheetName val="Olima"/>
      <sheetName val="w.a."/>
      <sheetName val="O ARTE DIC00"/>
      <sheetName val="O ARTE ENE01"/>
      <sheetName val="O ARTE MAR01"/>
      <sheetName val="DEDUC01"/>
      <sheetName val="O ARTE ABR01"/>
      <sheetName val="O ARTE MAY01"/>
      <sheetName val="O ARTE JUN01"/>
      <sheetName val="O ARTE JUL01"/>
      <sheetName val="O ARTE FINAL"/>
      <sheetName val="CANTERAS"/>
      <sheetName val="O ARTE GESSA"/>
      <sheetName val="2.Res pres"/>
      <sheetName val="3.Pres.total"/>
      <sheetName val="4.Res metrad"/>
      <sheetName val="5.estatus subpart"/>
      <sheetName val="6.estatus new subpart"/>
      <sheetName val="7.1.-.New PU 2004"/>
      <sheetName val="7.2.-PU 2012 "/>
      <sheetName val="7.3.PU 2004"/>
      <sheetName val="8.Relacion de Insumos"/>
      <sheetName val="9.1.Retrotrac I"/>
      <sheetName val="9.2. Retrotrac II"/>
      <sheetName val="10.01-Dista ViRT"/>
      <sheetName val="10.02.calculo Flete"/>
      <sheetName val="10.03.-Mater FLET"/>
      <sheetName val="11.1.SET 04"/>
      <sheetName val="11.2.abr 10"/>
      <sheetName val="11.3.abr 12"/>
      <sheetName val="11.4.Jun 12"/>
      <sheetName val="11.5.Jul 12"/>
      <sheetName val="12.Incidencia"/>
      <sheetName val="13.COTIZ"/>
      <sheetName val="14. FormPolim"/>
      <sheetName val="REC. UTILIZADOS"/>
      <sheetName val="PRES. PRINC."/>
      <sheetName val="Reaj. Princ."/>
      <sheetName val="Reaj. Adic 06"/>
      <sheetName val="Rel. de Inf."/>
      <sheetName val="Penalidad"/>
      <sheetName val="PI"/>
      <sheetName val="PL"/>
      <sheetName val="ST"/>
      <sheetName val="ESPESORES"/>
      <sheetName val="STN"/>
      <sheetName val="REC"/>
      <sheetName val="P2.06"/>
      <sheetName val="P2.07"/>
      <sheetName val="P3.01"/>
      <sheetName val="P3.02"/>
      <sheetName val="P3.03"/>
      <sheetName val="P3.04"/>
      <sheetName val="P3.05"/>
      <sheetName val="P3.06"/>
      <sheetName val="P4.01-4.02"/>
      <sheetName val="PLANILLA DE SUBRASANTE"/>
      <sheetName val="PLANILLA DE SUBBASE"/>
      <sheetName val="PLANILLA BASE"/>
      <sheetName val="tn"/>
      <sheetName val="C.I."/>
      <sheetName val="RESUMEN-C.I."/>
      <sheetName val="LIMA-CANTA"/>
      <sheetName val="RESUMEN-EXPLANACION"/>
      <sheetName val="Graph1"/>
      <sheetName val="Graph2"/>
      <sheetName val="Graph3"/>
      <sheetName val="Graph4"/>
      <sheetName val="Graph5"/>
      <sheetName val="Graph6"/>
      <sheetName val="Graph7"/>
      <sheetName val="Graph8"/>
      <sheetName val="Graph9"/>
      <sheetName val="Graph10"/>
      <sheetName val="Graph11"/>
      <sheetName val="Graph12"/>
      <sheetName val="Graph13"/>
      <sheetName val="Graph14"/>
      <sheetName val="Graph15"/>
      <sheetName val="Graph16"/>
      <sheetName val="Graph17"/>
      <sheetName val="Graph18"/>
      <sheetName val="Graph19"/>
      <sheetName val="Graph20"/>
      <sheetName val="Graph21"/>
      <sheetName val="Graph22"/>
      <sheetName val="Graph23"/>
      <sheetName val="Graph24"/>
      <sheetName val="Graph25"/>
      <sheetName val="Graph26"/>
      <sheetName val="Graph27)"/>
      <sheetName val="Graph28"/>
      <sheetName val="Graph29"/>
      <sheetName val="Graph30"/>
      <sheetName val="Graph31"/>
      <sheetName val="Graph32"/>
      <sheetName val="Graph33"/>
      <sheetName val="Graph34"/>
      <sheetName val="Graph35"/>
      <sheetName val="Graph36"/>
      <sheetName val="Graph37"/>
      <sheetName val="Graph38"/>
      <sheetName val="Graph39 "/>
      <sheetName val="Graph40"/>
      <sheetName val="Graph41"/>
      <sheetName val="Graph42"/>
      <sheetName val="Graph43"/>
      <sheetName val="Graph44"/>
      <sheetName val="Graph45"/>
      <sheetName val="Graph46"/>
      <sheetName val="Graph47"/>
      <sheetName val="Graph48"/>
      <sheetName val="Graph49"/>
      <sheetName val="Graph50"/>
      <sheetName val="Graph51"/>
      <sheetName val="Graph52"/>
      <sheetName val="Graph53"/>
      <sheetName val="Graph54"/>
      <sheetName val="Graph55"/>
      <sheetName val="Graph56"/>
      <sheetName val="Graph57"/>
      <sheetName val="Graph58"/>
      <sheetName val="Graph59"/>
      <sheetName val="Graph60"/>
      <sheetName val="Graph61"/>
      <sheetName val="Graph62"/>
      <sheetName val="Graph63"/>
      <sheetName val="Graph64"/>
      <sheetName val="Graph65"/>
      <sheetName val="Graph66"/>
      <sheetName val="Graph67"/>
      <sheetName val="Graph68"/>
      <sheetName val="Graph69"/>
      <sheetName val="Graph70"/>
      <sheetName val="Graph71"/>
      <sheetName val="Graph72"/>
      <sheetName val="Graph73"/>
      <sheetName val="Graph74"/>
      <sheetName val="Graph75"/>
      <sheetName val="Graph76"/>
      <sheetName val="Graph77"/>
      <sheetName val="Graph78"/>
      <sheetName val="Graph79"/>
      <sheetName val="Graph80"/>
      <sheetName val="Graph81"/>
      <sheetName val="E"/>
      <sheetName val="SECCIONES"/>
      <sheetName val="H"/>
      <sheetName val="H-1"/>
      <sheetName val="I"/>
      <sheetName val="I-1"/>
      <sheetName val="J"/>
      <sheetName val="K"/>
      <sheetName val="L"/>
      <sheetName val="N"/>
      <sheetName val="O"/>
      <sheetName val="R"/>
      <sheetName val="F-05"/>
      <sheetName val="Res. Julio"/>
      <sheetName val="01+934.55"/>
      <sheetName val="01+897.70"/>
      <sheetName val="01+886.00"/>
      <sheetName val="01+850.20"/>
      <sheetName val="01+808.50"/>
      <sheetName val="00+698.75"/>
      <sheetName val="00+694.00"/>
      <sheetName val="00+508.20"/>
      <sheetName val="00+249.00"/>
      <sheetName val="00+237.00"/>
      <sheetName val="Cuadro Julio"/>
      <sheetName val="Res. Junio"/>
      <sheetName val="00947.15"/>
      <sheetName val="01300.83"/>
      <sheetName val="01573.43"/>
      <sheetName val="01102.73"/>
      <sheetName val="01092.38"/>
      <sheetName val="00703.00"/>
      <sheetName val="00834.28"/>
      <sheetName val="00661.48"/>
      <sheetName val="00660.78"/>
      <sheetName val="00658.82"/>
      <sheetName val="00579.02"/>
      <sheetName val="00576.84"/>
      <sheetName val="00574.37"/>
      <sheetName val="00572.85"/>
      <sheetName val="00544.64"/>
      <sheetName val="00542.10"/>
      <sheetName val="00538.05"/>
      <sheetName val="00537.54"/>
      <sheetName val="00509.73"/>
      <sheetName val="00457.74"/>
      <sheetName val="00451.74"/>
      <sheetName val="00449.08"/>
      <sheetName val="00376.69"/>
      <sheetName val="00374.00"/>
      <sheetName val="00371.00"/>
      <sheetName val="00369.00"/>
      <sheetName val="00329.43"/>
      <sheetName val="00327.71"/>
      <sheetName val="00248.29"/>
      <sheetName val="00225.40"/>
      <sheetName val="00195.90"/>
      <sheetName val="Modelo "/>
      <sheetName val="CuadroJunio"/>
      <sheetName val="Res. Mayo01"/>
      <sheetName val="01761.68"/>
      <sheetName val="01566.83"/>
      <sheetName val="01480.55"/>
      <sheetName val="01437.90"/>
      <sheetName val="01212.30"/>
      <sheetName val="01065.62"/>
      <sheetName val="01055.03"/>
      <sheetName val="00854.50"/>
      <sheetName val="00327.50"/>
      <sheetName val="Cuadro Mayo"/>
      <sheetName val="Res. abril01"/>
      <sheetName val="01154.30"/>
      <sheetName val="01269.35"/>
      <sheetName val="01298.30"/>
      <sheetName val="Cuadroabril01"/>
      <sheetName val="Res. Marz01"/>
      <sheetName val="02111.00"/>
      <sheetName val="0200.00"/>
      <sheetName val="02110.80"/>
      <sheetName val="02479.50"/>
      <sheetName val="02517.50"/>
      <sheetName val="07651.33"/>
      <sheetName val="12125.00"/>
      <sheetName val="15078.00"/>
      <sheetName val="15097.00"/>
      <sheetName val="15135.45"/>
      <sheetName val="36525.60"/>
      <sheetName val="36492.60"/>
      <sheetName val="36436.00"/>
      <sheetName val="36462.00"/>
      <sheetName val="36352.13"/>
      <sheetName val="36299.00"/>
      <sheetName val="36093.40"/>
      <sheetName val="33811.02"/>
      <sheetName val="33950.07"/>
      <sheetName val="CuadroMarz01"/>
      <sheetName val="Res. Feb01"/>
      <sheetName val="02432.5"/>
      <sheetName val="P.N.P."/>
      <sheetName val="G.Saylla"/>
      <sheetName val="26309.30"/>
      <sheetName val="26333.00"/>
      <sheetName val="26356.60"/>
      <sheetName val="26361.45"/>
      <sheetName val="26393.80"/>
      <sheetName val="26443.60"/>
      <sheetName val="26455.05"/>
      <sheetName val="26479.10"/>
      <sheetName val="26510.40"/>
      <sheetName val="26545.15"/>
      <sheetName val="26621.50"/>
      <sheetName val="29780.90"/>
      <sheetName val="29859.50"/>
      <sheetName val="31880.95"/>
      <sheetName val="31933.45"/>
      <sheetName val="35719.45"/>
      <sheetName val="36313.23"/>
      <sheetName val="36414.00"/>
      <sheetName val="36519.5"/>
      <sheetName val="43087.85"/>
      <sheetName val="43120.85"/>
      <sheetName val="70363.85"/>
      <sheetName val="70417.00"/>
      <sheetName val="70762.05"/>
      <sheetName val="70754.27"/>
      <sheetName val="Cuadrofeb01"/>
      <sheetName val="Resumen Enero 01"/>
      <sheetName val="Cuadro sustento Enero 01"/>
      <sheetName val="Cuadro Sustento Dic-00"/>
      <sheetName val="GrifoSantaMaria1"/>
      <sheetName val="GrifoSantaMaria2"/>
      <sheetName val="GrifoCamping1"/>
      <sheetName val="GrifoCamping2"/>
      <sheetName val="Cusco"/>
      <sheetName val="Santos"/>
      <sheetName val="SanMartín"/>
      <sheetName val="Espinar"/>
      <sheetName val="Caijo"/>
      <sheetName val="CarlotaJara"/>
      <sheetName val="SanMartín2"/>
      <sheetName val="Escobar"/>
      <sheetName val="Abarca"/>
      <sheetName val="Bolivar"/>
      <sheetName val="OliartHerrera"/>
      <sheetName val="Peligro"/>
      <sheetName val="ManuelUgarte"/>
      <sheetName val="Suarez"/>
      <sheetName val="Grau"/>
      <sheetName val="J.Chavez"/>
      <sheetName val="Melgar"/>
      <sheetName val="R.Castilla"/>
      <sheetName val="Bolognesi"/>
      <sheetName val="BolivarD"/>
      <sheetName val="SanPedro"/>
      <sheetName val="Graui"/>
      <sheetName val="Bolivari"/>
      <sheetName val="J.Chavezi"/>
      <sheetName val="SanPedroi"/>
      <sheetName val="Pampacolca"/>
      <sheetName val="AlipioYaba"/>
      <sheetName val="Resum. Sustento Dic-00"/>
      <sheetName val="NEW 5.18"/>
      <sheetName val="Metrado modelo"/>
      <sheetName val="andrade"/>
      <sheetName val="mampost."/>
      <sheetName val="acero rejillas"/>
      <sheetName val="36513.70"/>
      <sheetName val="70757.50"/>
      <sheetName val="70750.22"/>
      <sheetName val="Espinar2"/>
      <sheetName val="03580.00"/>
      <sheetName val="00857.00"/>
      <sheetName val="01153.00"/>
      <sheetName val="01295.50"/>
      <sheetName val="01274.50"/>
      <sheetName val="RO_nuevo (4)"/>
      <sheetName val="RO_nuevo (3)"/>
      <sheetName val="RO_nuevo (2)"/>
      <sheetName val="RO_nuevo"/>
      <sheetName val="SUPERVISION"/>
      <sheetName val="VEHICULOS"/>
      <sheetName val="SUBCONTRATO"/>
      <sheetName val="CRONOGRAMA_rev TOTAL"/>
      <sheetName val="CRONOGRAMA_rev (1)"/>
      <sheetName val="CRONOGRAMA_rev_deduc"/>
      <sheetName val="CRONOGRAMA_rev_adic"/>
      <sheetName val="Depreciacion"/>
      <sheetName val="Bolsa"/>
      <sheetName val="LIBOR"/>
      <sheetName val="Planilla CAO"/>
      <sheetName val="atraso-adel"/>
      <sheetName val="Pagos a Cta Contratista"/>
      <sheetName val="RESUME-N"/>
      <sheetName val="Indices - Diciembre 2009"/>
      <sheetName val="Indices - Set2004"/>
      <sheetName val="Cuadro N°05"/>
      <sheetName val="Cuadro N°06"/>
      <sheetName val="Cuadro N °07"/>
      <sheetName val="Acumulados CESEL"/>
      <sheetName val="ARMADURA LOSA"/>
      <sheetName val="Memoria Golon CON"/>
      <sheetName val="Mem Gol Acero"/>
      <sheetName val="FACTOR &quot;K&quot;"/>
      <sheetName val="VP (Recalculado)"/>
      <sheetName val="F.GARANTIA"/>
      <sheetName val="VAL.PAGADAS"/>
      <sheetName val="PAGOS AD.EFECT"/>
      <sheetName val="LIQ.OBRA (S)"/>
      <sheetName val="VAS05_28"/>
      <sheetName val="Presupuesto 01"/>
      <sheetName val="Cronograma Oferta con P.U. Base"/>
      <sheetName val="Resumen Valorización"/>
      <sheetName val="FORPOL"/>
      <sheetName val="Metrado 01"/>
      <sheetName val="Retenciones por atraso de Obra"/>
      <sheetName val="Amort. Ded. Efec."/>
      <sheetName val="Regularización de Reajuste"/>
      <sheetName val="Amort. Adel. Mater."/>
      <sheetName val="Ded. Mat."/>
      <sheetName val="planilla neptuno"/>
      <sheetName val="Val P.U. Oferta"/>
      <sheetName val="Val Formula 01"/>
      <sheetName val="MULTA MOVILIZACION"/>
      <sheetName val="MULTA POR ATRASO"/>
      <sheetName val="Metrados Conc. G"/>
      <sheetName val="Metrado Emboquillados"/>
      <sheetName val="Metrado de Señalización"/>
      <sheetName val="RESUM CAO"/>
      <sheetName val="metr-avance"/>
      <sheetName val="VAL-MENSUALES"/>
      <sheetName val="RES-TRAMIT"/>
      <sheetName val="3 01 PAGOS A CUENTA"/>
      <sheetName val="IND-UNIF"/>
      <sheetName val="REAJUST V"/>
      <sheetName val="DRNC-AE"/>
      <sheetName val="retencion por atraso"/>
      <sheetName val="AMORT-AE"/>
      <sheetName val="AM-ADELANTOS"/>
      <sheetName val="RESUM ADELANT"/>
      <sheetName val="Acero VC-1"/>
      <sheetName val=" Acero Cabezal VC-V-1A"/>
      <sheetName val="Separador"/>
      <sheetName val="EXP"/>
      <sheetName val="Res-KM"/>
      <sheetName val="Presupuesto MM.AA"/>
      <sheetName val="PU MOV"/>
      <sheetName val="PU REPARACIONES"/>
      <sheetName val="PU MONOCAPA"/>
      <sheetName val="PU CAPA NIVELANTE"/>
      <sheetName val="PU TRANSP G. 2012"/>
      <sheetName val="PU TRANSP EMULS"/>
      <sheetName val="Relacion de Insumos"/>
      <sheetName val="RETROTRACCION I"/>
      <sheetName val="RETROTRACCION II"/>
      <sheetName val="CONV MONEDA"/>
      <sheetName val="PU TRANSP G. 2004"/>
      <sheetName val="PU APROB 2004"/>
      <sheetName val="PU SECT CRIT 2004"/>
      <sheetName val="PU APROB 2012"/>
      <sheetName val="PU SECT CRIT 2012"/>
      <sheetName val="SET 04"/>
      <sheetName val="SET 09"/>
      <sheetName val="MAR 12"/>
      <sheetName val="ESTATUS DE PARTIDAS"/>
      <sheetName val="CONVIERTE(JRSYSTEM)"/>
      <sheetName val="Resumen 510"/>
      <sheetName val="510 _ALCANTARILLAS"/>
      <sheetName val="Encf Km 314+911.52"/>
      <sheetName val="Resumen 510_MUROS"/>
      <sheetName val="Enc Km. 309+106.50-309+131.00"/>
      <sheetName val="METRADO  "/>
      <sheetName val="PU_1"/>
      <sheetName val="PU_2 (1)"/>
      <sheetName val="PU_2 (2)"/>
      <sheetName val="PU_3"/>
      <sheetName val="PU_4"/>
      <sheetName val="PU_5"/>
      <sheetName val="Memoria"/>
      <sheetName val="Relac Insumos"/>
      <sheetName val="VI"/>
      <sheetName val="VII"/>
      <sheetName val="VIII Convers moneda"/>
      <sheetName val="IX PU 04"/>
      <sheetName val="XI"/>
      <sheetName val="XII PU 12"/>
      <sheetName val="XIII SET 04"/>
      <sheetName val="XIV SET 09"/>
      <sheetName val="XV ENE 12"/>
      <sheetName val="XVI estatus"/>
      <sheetName val="XVII Pol_1"/>
      <sheetName val="XVI Pol_2"/>
      <sheetName val="XVII Pol_3"/>
      <sheetName val="FR"/>
      <sheetName val="0-Contenido"/>
      <sheetName val="7.4.PU 2004 (ins)"/>
      <sheetName val="Nun dias practicables"/>
      <sheetName val="REV MOV"/>
      <sheetName val="GASTOS GENERALES - AVISPA"/>
      <sheetName val="Por año"/>
      <sheetName val="Rut. Antes"/>
      <sheetName val="Periodico"/>
      <sheetName val="R. Desp."/>
      <sheetName val="Emergencia"/>
      <sheetName val="Venta"/>
      <sheetName val="Vnt"/>
      <sheetName val="vnt x fs"/>
      <sheetName val="sld"/>
      <sheetName val="sld x fs"/>
      <sheetName val="Costo"/>
      <sheetName val="Eq pr"/>
      <sheetName val="Eq ter"/>
      <sheetName val="Subc"/>
      <sheetName val="Emp"/>
      <sheetName val="ROxRUBROS"/>
      <sheetName val="RxFases"/>
      <sheetName val="Dif Margen"/>
      <sheetName val="ER Pend"/>
      <sheetName val="F 10"/>
      <sheetName val="F 11"/>
      <sheetName val="F 12"/>
      <sheetName val="F 13"/>
      <sheetName val="F 14"/>
      <sheetName val="F 15"/>
      <sheetName val="F 16"/>
      <sheetName val="F 17"/>
      <sheetName val="F 18"/>
      <sheetName val="F 19"/>
      <sheetName val="F 20"/>
      <sheetName val="F 21"/>
      <sheetName val="F 22"/>
      <sheetName val="F 23"/>
      <sheetName val="F 24"/>
      <sheetName val="F 26"/>
      <sheetName val="F 28"/>
      <sheetName val="F 29"/>
      <sheetName val="F 30"/>
      <sheetName val="F 31"/>
      <sheetName val="F 32"/>
      <sheetName val="F 60"/>
      <sheetName val="ST DIR"/>
      <sheetName val="F 70"/>
      <sheetName val="F 71"/>
      <sheetName val="F 72"/>
      <sheetName val="F 80"/>
      <sheetName val="F 89"/>
      <sheetName val="F 90"/>
      <sheetName val="ST INDIR"/>
      <sheetName val="ISP cero"/>
      <sheetName val="PLAN DE FASES"/>
      <sheetName val="Presupuesto de venta"/>
      <sheetName val="hoja 2"/>
      <sheetName val="Sem-11"/>
      <sheetName val="Sem-12"/>
      <sheetName val="Sem-13"/>
      <sheetName val="Sem-14"/>
      <sheetName val="Sem-15"/>
      <sheetName val="Sem-16"/>
      <sheetName val="Sem-17"/>
      <sheetName val="Sem-18"/>
      <sheetName val="Sem-19"/>
      <sheetName val="Sem-20"/>
      <sheetName val="Sem-21"/>
      <sheetName val="Sem-22"/>
      <sheetName val="AD.1.0"/>
      <sheetName val="AD.1.1"/>
      <sheetName val="AD.1.2"/>
      <sheetName val="01-TrabajosPreliminares"/>
      <sheetName val="2.00 MT"/>
      <sheetName val="2.01 DesbroceyLimpieza"/>
      <sheetName val="2.02 Corte-MS,RS,RF"/>
      <sheetName val="2.05 Terraplen"/>
      <sheetName val="2.06 Perfil.yCompact.Subrasant"/>
      <sheetName val="03.1-Base"/>
      <sheetName val="03.2,3,4,5-TSB"/>
      <sheetName val="04.-OA"/>
      <sheetName val="04.1-ALC TMC"/>
      <sheetName val="croquis"/>
      <sheetName val="04.2-MurodeConc´"/>
      <sheetName val="04.3-Cunetas"/>
      <sheetName val="04.4-SubDrenaje"/>
      <sheetName val="05.1-Transporte BASE"/>
      <sheetName val="O5.3-Transporte-RELL"/>
      <sheetName val="O5.4-Transporte-ME"/>
      <sheetName val="O5.6-Transporte-ESCOMB"/>
      <sheetName val="O6-Señalizacion"/>
      <sheetName val="06.Señalización"/>
      <sheetName val="07-IA"/>
      <sheetName val="DemolicionPavimentoExistente"/>
      <sheetName val="EDP4"/>
      <sheetName val="Hoja de Valorización"/>
      <sheetName val="Adicionales "/>
      <sheetName val="3Week Sch. (1)"/>
      <sheetName val="Qty &amp; Jobhours (2)"/>
      <sheetName val="Progress Chart (3)"/>
      <sheetName val="Equip (4)"/>
      <sheetName val="Force (5)"/>
      <sheetName val="Staff (6)"/>
      <sheetName val="Equip-a (7)"/>
      <sheetName val="Curva S HH"/>
      <sheetName val="QURR"/>
      <sheetName val="PGR-4 SEMANAS"/>
      <sheetName val="Man Hours 05.11"/>
      <sheetName val="Rates 5445.01"/>
      <sheetName val="Man Hours"/>
      <sheetName val="5445.01"/>
      <sheetName val="5445.01 (2)"/>
      <sheetName val="IMT (2)"/>
      <sheetName val="Direct Man Power Weekly"/>
      <sheetName val="Direct Man Power Monthly"/>
      <sheetName val="Cubic"/>
      <sheetName val="Rate"/>
      <sheetName val="MAN HOURS GNRAL"/>
      <sheetName val="MH 3er Pqte"/>
      <sheetName val="CST 3er Pqte"/>
      <sheetName val="MH 2do Pqte"/>
      <sheetName val="CST 2do Pqte"/>
      <sheetName val="Resumen HH"/>
      <sheetName val="Resumen CST"/>
      <sheetName val="MH 1er Pqte"/>
      <sheetName val="CST 1er Pqte"/>
      <sheetName val="P9"/>
      <sheetName val="P11"/>
      <sheetName val="P12"/>
      <sheetName val="c3-fintel"/>
      <sheetName val="Predimensionamiento"/>
      <sheetName val="Metrado 02"/>
      <sheetName val="General Notes"/>
      <sheetName val="Sketch of Load Combination"/>
      <sheetName val="Earthquake Loads"/>
      <sheetName val="Load Combinations"/>
      <sheetName val="Sheet11(2)"/>
      <sheetName val="Ded. y amort. mat.  FP 1"/>
      <sheetName val="DOBLE H1-Z4"/>
      <sheetName val="COMBINACIONES"/>
      <sheetName val="Footing Design"/>
      <sheetName val="Sketch"/>
      <sheetName val="Earth Pressure"/>
      <sheetName val="Reiforcement"/>
      <sheetName val="Weekly Equipment"/>
      <sheetName val="Equipment Shedule"/>
      <sheetName val="Weekly ManPower"/>
      <sheetName val="ManPower Shedule"/>
      <sheetName val="Quantity Report"/>
      <sheetName val="Progress &amp; Perf Report"/>
      <sheetName val="Curva S - EQ"/>
      <sheetName val="Curva S - MP"/>
      <sheetName val="Curva S - Factorizada"/>
      <sheetName val="Curva S - Valorizada"/>
      <sheetName val="3WK"/>
      <sheetName val="Milestones&amp;Weights"/>
      <sheetName val="WEEKBASE"/>
      <sheetName val="3WK (2)"/>
      <sheetName val="Sust Fluj Pqt 01"/>
      <sheetName val="Flujo Pqt 01"/>
      <sheetName val="Control Pqt 01_HH_Interno"/>
      <sheetName val="Control Pqt 01_CST_interno"/>
      <sheetName val="Control Pqt 01_HH"/>
      <sheetName val="Control Pqt 01_CST"/>
      <sheetName val="Curva &quot;S&quot; Pqt 02 y 03_HH"/>
      <sheetName val="Curva &quot;S&quot; Pqt 02 y 03_CST"/>
      <sheetName val="Control Pqt 03"/>
      <sheetName val="Control Pqt 03_HH"/>
      <sheetName val="Control Pqt 03_CST"/>
      <sheetName val="Curva S - Val_TRANSLEI"/>
      <sheetName val="Flujo EPCM"/>
      <sheetName val="Flujo EPCM - OBRA"/>
      <sheetName val="Avance 2do Pqte"/>
      <sheetName val="Control HH - Pqte. 02  y 03"/>
      <sheetName val="Formato Resumen"/>
      <sheetName val="Resumen A"/>
      <sheetName val="MOB"/>
      <sheetName val="DM-costo"/>
      <sheetName val="T PAGADO"/>
      <sheetName val="DM-vol"/>
      <sheetName val="MOV"/>
      <sheetName val="Pared 2"/>
      <sheetName val="Pared 3"/>
      <sheetName val="Pared 1"/>
      <sheetName val="Fondo"/>
      <sheetName val="Techo"/>
      <sheetName val="Desliz"/>
      <sheetName val="Computo"/>
      <sheetName val="RETAINING WALL"/>
      <sheetName val="DESBROCE"/>
      <sheetName val="ELIMINACION Y REMPLAZO"/>
      <sheetName val="TRANSP."/>
      <sheetName val="D=1 KM"/>
      <sheetName val="D&gt;1 KM"/>
      <sheetName val="1 Generales"/>
      <sheetName val="2 Correa de Pared-Precor"/>
      <sheetName val="2 Correa de Pared-Canal AISC"/>
      <sheetName val="2 Correa de Pared-Canal AIS (2)"/>
      <sheetName val="3 Correa de Techo-canal precor"/>
      <sheetName val="3 Correa de Techo-Z precor"/>
      <sheetName val="3 Correa de Techo-canal aisc"/>
      <sheetName val="3 Correa de Techo-W aisc"/>
      <sheetName val="AISC"/>
      <sheetName val="FrcstSumm"/>
      <sheetName val="EstComp"/>
      <sheetName val="CommoditySum"/>
      <sheetName val="Detail"/>
      <sheetName val="PipeBlks"/>
      <sheetName val="ElectBlks"/>
      <sheetName val="Instr"/>
      <sheetName val="Criteria"/>
      <sheetName val="WBS-UP"/>
      <sheetName val="Resumen General Detallado"/>
      <sheetName val="01 Ingenieria"/>
      <sheetName val="02 Movilización"/>
      <sheetName val="03 Desmontaje"/>
      <sheetName val="04 Overhaul"/>
      <sheetName val="05 Obras preliminares"/>
      <sheetName val="06. Obras Civiles"/>
      <sheetName val="07 Fabricaciones"/>
      <sheetName val="08 Montaje estructuras"/>
      <sheetName val="09 Montaje mecanico"/>
      <sheetName val="10 Montaje tuberias"/>
      <sheetName val="11 Montaje electrico"/>
      <sheetName val="12 Automatizacion"/>
      <sheetName val="13 Alim. y Vivienda"/>
      <sheetName val="14 Pruebas Vacio"/>
      <sheetName val="Alim."/>
      <sheetName val="Alim.Ing."/>
      <sheetName val="PSEs-97RP"/>
      <sheetName val="RP-RESUMEN"/>
      <sheetName val="RP-BASE"/>
      <sheetName val="RP-sumMEM"/>
      <sheetName val="RP-sumCon"/>
      <sheetName val="RP-mont"/>
      <sheetName val="RP-transMEM"/>
      <sheetName val="RP-transCon"/>
      <sheetName val="RpCHI"/>
      <sheetName val="ControlDeCalidad"/>
      <sheetName val="Accesorios"/>
      <sheetName val="steel"/>
      <sheetName val="fittings"/>
      <sheetName val="CS"/>
      <sheetName val="Concrete"/>
      <sheetName val="CooperPipe"/>
      <sheetName val="CooperTubing"/>
      <sheetName val="Duct"/>
      <sheetName val="FRPPipe"/>
      <sheetName val="pipeHDPE"/>
      <sheetName val="PipePVC"/>
      <sheetName val="PipePVCPeru"/>
      <sheetName val="Hose"/>
      <sheetName val="SSteelPipe"/>
      <sheetName val="Pump Calcs"/>
      <sheetName val="Fluid"/>
      <sheetName val="Rouhness"/>
      <sheetName val="tank1"/>
      <sheetName val="conv"/>
      <sheetName val="hours 5452"/>
      <sheetName val="Holidays"/>
      <sheetName val="Rates 5452.01"/>
      <sheetName val="PJP 5445.01"/>
      <sheetName val="5445.01 hours"/>
      <sheetName val="PJP 5452.01"/>
      <sheetName val="5452.01 hours"/>
      <sheetName val="PJP 5452"/>
      <sheetName val="Man Hour Summary"/>
      <sheetName val="Cost Summary"/>
      <sheetName val="HOJA DATOS"/>
      <sheetName val="e&amp;f"/>
      <sheetName val="SET"/>
      <sheetName val="GESTOR"/>
      <sheetName val="FO 4-gg"/>
      <sheetName val="Pago II"/>
      <sheetName val="VALORIZACION Nº. 01"/>
      <sheetName val="F.P._OBRA"/>
      <sheetName val="F.P._OBRA (2)"/>
      <sheetName val="F.P._DISEÑO"/>
      <sheetName val="Amort-Efect SOLES obra"/>
      <sheetName val="Amort-Efect SOLES diseño"/>
      <sheetName val="Amort-Efect DOLARES"/>
      <sheetName val="Amort-Efect EUROS"/>
      <sheetName val="RESUMEN POR P.U."/>
      <sheetName val="LISTA 1 - DISEÑO"/>
      <sheetName val="LISTA 2 - LOTE 1 - BOCATOMA"/>
      <sheetName val="LISTA 3 - LOTE 2 - PTAP"/>
      <sheetName val="LISTA 4 - LOTE 3 - RAMAL NORTE"/>
      <sheetName val="LISTA 5 - DESGLOSE POR MONEDAS"/>
      <sheetName val="LISTA 5 - DESGLOSE POR GRUPOS"/>
      <sheetName val="LISTA 6A - OPERACIÓN INICIAL"/>
      <sheetName val="LISTA 6B - OPERACIÓN 4 AÑOS"/>
      <sheetName val="LISTA 7A - GG CONSTRUCCIÓN"/>
      <sheetName val="LISTA 7B - GG OPERACIÓN"/>
      <sheetName val="ANEXO 03 - DETALLADO INTERNO"/>
      <sheetName val="ANEXO 03 - CRONOGRAMA DE OBRA"/>
      <sheetName val="ANEXO 04"/>
      <sheetName val="ANEXO 05"/>
      <sheetName val="RESUMO POR UNITÁRIOS"/>
      <sheetName val="CRONOGRAMA DE DISEÑO DETALLADO"/>
      <sheetName val="CALCULO PROPORCIONAL"/>
      <sheetName val="2.CLAIM FOR PAYMENT"/>
      <sheetName val="4.FORMAS DE PAGO"/>
      <sheetName val="4.FORMAS DE PAGO -EUROS"/>
      <sheetName val="5.RESUMEN"/>
      <sheetName val="6.Val_reaj"/>
      <sheetName val="6.DEDUC DE REAJUSTE"/>
      <sheetName val="7.F.P._DISEÑO"/>
      <sheetName val="7.F.P._OBRA "/>
      <sheetName val="8.CONTROL DE AMORT."/>
      <sheetName val="8.DESAGREGADO"/>
      <sheetName val="8.AMOR-ADEL-direc SOLES"/>
      <sheetName val="8.AMOR-ADEL-direc DOLAR"/>
      <sheetName val="8.AMOR-ADEL-direc EUROS"/>
      <sheetName val="9.F.GARANTIA"/>
      <sheetName val="9.F.GARANTIA-EUROS"/>
      <sheetName val="10.VALORIZACION 03"/>
      <sheetName val="10.VALORIZACION PROY-FEB"/>
      <sheetName val="CARTA PRESENTACION"/>
      <sheetName val="CARTA CLAIM PAYMENT"/>
      <sheetName val="4.FORMAS DE PAGO(SOLES)"/>
      <sheetName val="4.FORMAS DE PAGO (DOLARES)"/>
      <sheetName val="4.FORMAS DE PAGO(EUROS)"/>
      <sheetName val="7.F.P._OBRA"/>
      <sheetName val="9.F.GARANTIA(Soles)"/>
      <sheetName val="9.F.GARANTIA (DOLARES)"/>
      <sheetName val="10.VALORIZACION 06"/>
      <sheetName val="10.VALORIZACION PROY-MAY"/>
      <sheetName val="GRAF. BARRAS diseño"/>
      <sheetName val="GRAF.LINEAL diseño"/>
      <sheetName val="GRAF. BARRAS ejecucion"/>
      <sheetName val="GRAF.LINEAL ejecucion"/>
      <sheetName val="comparativo AVANCE DE OBRA"/>
      <sheetName val="5.RESUMEN Consolidado"/>
      <sheetName val="10.VALORIZACION 14-A"/>
      <sheetName val="10.VALORIZACION PROY-DIC"/>
      <sheetName val="RES-AD-01"/>
      <sheetName val="REAJ-AD-01"/>
      <sheetName val="F.P._AD-01"/>
      <sheetName val="F.GTIA-AD-01"/>
      <sheetName val="VAL 05-ADIC"/>
      <sheetName val="RES-AD-02"/>
      <sheetName val="REAJ-AD-02"/>
      <sheetName val="F.P._AD-02"/>
      <sheetName val="F.GTIA-AD-02"/>
      <sheetName val="VAL 02-ADIC-2"/>
      <sheetName val="10.VALORIZACION 07-B"/>
      <sheetName val="10.VALORIZACION PROY-JUN"/>
      <sheetName val="Instructions"/>
      <sheetName val="CAF"/>
      <sheetName val="Risk assessment"/>
      <sheetName val="Documents"/>
      <sheetName val="Key figures"/>
      <sheetName val="P&amp;L Activity"/>
      <sheetName val="Bookings"/>
      <sheetName val="D&amp;B Contracts"/>
      <sheetName val="E&amp;S Contracts"/>
      <sheetName val="Backlog"/>
      <sheetName val="S&amp;P Activity"/>
      <sheetName val="D&amp;B Selling"/>
      <sheetName val="E&amp;S Selling"/>
      <sheetName val="S&amp;P Selling"/>
      <sheetName val="G&amp;A"/>
      <sheetName val="absorption"/>
      <sheetName val="Cash-Flow"/>
      <sheetName val="Invest"/>
      <sheetName val="Headcount"/>
      <sheetName val="Cum. Jan to Jun99"/>
      <sheetName val="July"/>
      <sheetName val="August"/>
      <sheetName val="Cum. since 0199"/>
      <sheetName val="By Depts"/>
      <sheetName val="Local - French Parts"/>
      <sheetName val="Note"/>
      <sheetName val="Allocations"/>
      <sheetName val="MRT"/>
      <sheetName val="D&amp;B Contracts Conso"/>
      <sheetName val="D&amp;B Contracts LP"/>
      <sheetName val="D&amp;B Contracts FP"/>
      <sheetName val="D&amp;B Sellings Conso"/>
      <sheetName val="D&amp;B Sellings LP"/>
      <sheetName val="D&amp;B Sellings FP"/>
      <sheetName val="G&amp;A details"/>
      <sheetName val="absorption details"/>
      <sheetName val="GUIDELINES"/>
      <sheetName val="Mapping between FSB and MQRT PL"/>
      <sheetName val="PRESENT"/>
      <sheetName val="shared contract-FINAL"/>
      <sheetName val="shared contract-NEXTYEAR"/>
      <sheetName val="shared contract-YEAREND"/>
      <sheetName val="shared contract-CURR"/>
      <sheetName val="CONSO USD"/>
      <sheetName val="WESTGARTH"/>
      <sheetName val="BRAZIL"/>
      <sheetName val="Intercos USD"/>
      <sheetName val="Capa "/>
      <sheetName val="Resumo do CAF"/>
      <sheetName val="BRASIL"/>
      <sheetName val="DET.EQUIPAMENTO"/>
      <sheetName val="French Part"/>
      <sheetName val="Local Part (3)"/>
      <sheetName val="Local Part (4)"/>
      <sheetName val="DET.EQUIPMENT"/>
      <sheetName val="Resumo do CAF Brazil"/>
      <sheetName val="Resumo do CAF Peru"/>
      <sheetName val="Resumo do CAF consolidado R$"/>
      <sheetName val="CAF_Brasil"/>
      <sheetName val="CAF_Peru"/>
      <sheetName val="CAF_Consol_BRL"/>
      <sheetName val="HUCHIPA_Consol_BRL2"/>
      <sheetName val="CONSO Euro"/>
      <sheetName val="National part"/>
      <sheetName val="CONSO BRL"/>
      <sheetName val="Peru"/>
      <sheetName val="Intercos Euro"/>
      <sheetName val="AJM"/>
      <sheetName val="dados contabilidade"/>
      <sheetName val="dados contabilidade-serv"/>
      <sheetName val="Detalhe Recebimentos"/>
      <sheetName val="T_C__2_"/>
      <sheetName val="TMC 292+426 AA"/>
      <sheetName val="Planta MC"/>
      <sheetName val="PRECIOS UNITARIOS TOTALES"/>
      <sheetName val="Jornal"/>
      <sheetName val="Presup.pad jessica"/>
      <sheetName val="Pad A.P.U."/>
      <sheetName val="Pad S.P."/>
      <sheetName val="Presup.pozas jessica"/>
      <sheetName val="Poza A.P.U."/>
      <sheetName val="Poza S.P."/>
      <sheetName val="0 Liquid"/>
      <sheetName val="1 liquid"/>
      <sheetName val="4A AmorEfect OK"/>
      <sheetName val="4A AmorEfect OK (2)"/>
      <sheetName val="7 VAL PAD"/>
      <sheetName val="PA01"/>
      <sheetName val="PA02"/>
      <sheetName val="PA03"/>
      <sheetName val="PA04"/>
      <sheetName val="PA05"/>
      <sheetName val="PA06"/>
      <sheetName val="PA07"/>
      <sheetName val="PA08"/>
      <sheetName val="PA09"/>
      <sheetName val="PA10"/>
      <sheetName val="PA11"/>
      <sheetName val="PA12"/>
      <sheetName val="7 VAL POZAS"/>
      <sheetName val="PO01"/>
      <sheetName val="PO02"/>
      <sheetName val="PO03"/>
      <sheetName val="PO04"/>
      <sheetName val="PO05"/>
      <sheetName val="PO06"/>
      <sheetName val="PO07"/>
      <sheetName val="PO08"/>
      <sheetName val="Ciclo abr-06"/>
      <sheetName val="Ciclo may-06"/>
      <sheetName val="Ciclo mar-06"/>
      <sheetName val="in pit"/>
      <sheetName val="in pit (2)"/>
      <sheetName val="BD_VOLQUETES"/>
      <sheetName val="BD DENSIDAD"/>
      <sheetName val="HUMENDAS"/>
      <sheetName val="Index &amp; Generals"/>
      <sheetName val="Z-tip-A"/>
      <sheetName val="Z-tip-B"/>
      <sheetName val="Z2"/>
      <sheetName val="Z-3&amp;P2"/>
      <sheetName val="Z-4"/>
      <sheetName val="Z-5&amp;P4"/>
      <sheetName val="Z-6&amp;P3"/>
      <sheetName val="MASONRY"/>
      <sheetName val="PURLINS"/>
      <sheetName val="F-IIA-317"/>
      <sheetName val="F-IIA-320"/>
      <sheetName val="ALCANCE"/>
      <sheetName val="NOMINA DIURNA"/>
      <sheetName val="NOMINA NOCTURNA"/>
      <sheetName val="OTROS INDIR"/>
      <sheetName val="DOTACION"/>
      <sheetName val="Base Transformador"/>
      <sheetName val="Muro Cortafuego-15001"/>
      <sheetName val="Z-1"/>
      <sheetName val="Z-2"/>
      <sheetName val="Z-3"/>
      <sheetName val="Plancha"/>
      <sheetName val="Z-7"/>
      <sheetName val="Z-8"/>
      <sheetName val="Pernos"/>
      <sheetName val="Muro Cortafuego-15002"/>
      <sheetName val="Cargas"/>
      <sheetName val="Anexo BT"/>
      <sheetName val="Anexo MC"/>
      <sheetName val="Anexo Z-1"/>
      <sheetName val="Anexo Z-2"/>
      <sheetName val="Anexo Z-3"/>
      <sheetName val="Anexo Z-4"/>
      <sheetName val="Anexo Z-7"/>
      <sheetName val="Anexo Z-8"/>
      <sheetName val="Pedestales-Sala"/>
      <sheetName val="Pedestales-Plataforma"/>
      <sheetName val="Anexo Sala"/>
      <sheetName val="Anexo Plataf"/>
      <sheetName val="IPS"/>
      <sheetName val="WBS"/>
      <sheetName val="Tarifa Operador"/>
      <sheetName val="Tarifa Operador Chile"/>
      <sheetName val="CapturaDatos"/>
      <sheetName val="Resumen Financiero"/>
      <sheetName val="Paso"/>
      <sheetName val="CURVA"/>
      <sheetName val="PESOS %"/>
      <sheetName val="TIPO P3"/>
      <sheetName val="INF.DIARIO"/>
      <sheetName val="AnalisisSubpresupuestoVarios.Rp"/>
      <sheetName val="Analisis de Transporte"/>
      <sheetName val="GG-CAME"/>
      <sheetName val="Resumen A OFERTAR"/>
      <sheetName val="RESUMEN  CAME"/>
      <sheetName val="Resumen-GRAL"/>
      <sheetName val="ResumSE Virú"/>
      <sheetName val="Sumin-SE Virú"/>
      <sheetName val="Monta-SE Virú"/>
      <sheetName val="OC-SE Virú"/>
      <sheetName val="Resum Comu-Virú"/>
      <sheetName val="Comu-Virù"/>
      <sheetName val="ResumSE Chao"/>
      <sheetName val="Sumin-SE Chao"/>
      <sheetName val="Monta-SE Chao"/>
      <sheetName val="OC-SE Chao"/>
      <sheetName val="Resum Comu-Chao"/>
      <sheetName val="Comu-Chao"/>
      <sheetName val="ResumLT60Aer"/>
      <sheetName val="SumLT60Aer"/>
      <sheetName val="MontLT60Aer"/>
      <sheetName val="ResumLT60Sub"/>
      <sheetName val="SumLT60Sub"/>
      <sheetName val="MontLT60Sub"/>
      <sheetName val="OCLT60Sub"/>
      <sheetName val="ResumVarianteLT34"/>
      <sheetName val="SumiVarianteLT34"/>
      <sheetName val="MontVarianteLT34"/>
      <sheetName val="ResumRP10"/>
      <sheetName val="SumiRP10"/>
      <sheetName val="MontaRP10"/>
      <sheetName val="Resumen-AMT"/>
      <sheetName val="Sum-AMT"/>
      <sheetName val="Mont-AMT"/>
      <sheetName val="Impuesto"/>
      <sheetName val="Suministro Futuro SEAL"/>
      <sheetName val="Sec-0-Resumen"/>
      <sheetName val="Ingreso Datos"/>
      <sheetName val="Sec-1-Suministro"/>
      <sheetName val="Sec-2-Transporte"/>
      <sheetName val="Secc-3-Montaje"/>
      <sheetName val="P. U. Sum(NO PRINT)"/>
      <sheetName val="P.U.Mont(NO PRINT)"/>
      <sheetName val="impuesTos"/>
      <sheetName val="APU-POST Ant"/>
      <sheetName val="Base de Datos APU"/>
      <sheetName val="Mont Antig"/>
      <sheetName val="METRA-PRESUPUESTO"/>
      <sheetName val="COSTOS-INSUMOS"/>
      <sheetName val="LOCALIDADES"/>
      <sheetName val="UNITARIOS-RP"/>
      <sheetName val="UNITARIOS-RS"/>
      <sheetName val="UNITARIOS-AD"/>
      <sheetName val="Metrado Armados"/>
      <sheetName val="PRESUP BASE"/>
      <sheetName val="TELECOMUNICACIONES"/>
      <sheetName val="COMPRAS OBRAS"/>
      <sheetName val="."/>
      <sheetName val="INSUMOS P.U."/>
      <sheetName val="UNIDAD"/>
      <sheetName val="OB-P"/>
      <sheetName val="POS"/>
      <sheetName val="RET"/>
      <sheetName val="ARM"/>
      <sheetName val="COND"/>
      <sheetName val="DESM"/>
      <sheetName val="REUBICA"/>
      <sheetName val="SUBT"/>
      <sheetName val="PRUEB"/>
      <sheetName val="3 (3Ø)"/>
      <sheetName val="339 APIS"/>
      <sheetName val="ResumenAPIS"/>
      <sheetName val="APIS"/>
      <sheetName val="armadosmt"/>
      <sheetName val="PLANIRP"/>
      <sheetName val="ARMADOSBT"/>
      <sheetName val="PLANIBT"/>
      <sheetName val="Formulario #9"/>
      <sheetName val="RESUMEN CAME"/>
      <sheetName val="Res. Metrado Base Referencial "/>
      <sheetName val="Sumi-Mat"/>
      <sheetName val="Monta"/>
      <sheetName val="Obras_Civiles"/>
      <sheetName val="RESUMEN POR SETS"/>
      <sheetName val="SET PUERTO BERMUDEZ"/>
      <sheetName val="O.C. SE Pto Bermudez"/>
      <sheetName val="SET VILLARICA"/>
      <sheetName val="O.C. SE Villa Rica"/>
      <sheetName val="T"/>
      <sheetName val="__REF"/>
      <sheetName val="Unit-op-cartel"/>
      <sheetName val="Uni-Arm"/>
      <sheetName val="Unit-ret"/>
      <sheetName val="Unit-conduct"/>
      <sheetName val="Unit-patoral"/>
      <sheetName val="Unit-tierra"/>
      <sheetName val="Unit-acom"/>
      <sheetName val="Unt-prueb"/>
      <sheetName val="RESUMEN DEL PR"/>
      <sheetName val="METRADO REF"/>
      <sheetName val="EQUIPO MIN"/>
      <sheetName val="5.1 P.a.T"/>
      <sheetName val="4.1 cond"/>
      <sheetName val="3.2 anc"/>
      <sheetName val="3.1 susp"/>
      <sheetName val="2.1.5 E"/>
      <sheetName val="2.1.4 T+3"/>
      <sheetName val="2.1.4 T+0"/>
      <sheetName val="2.1.4 T-3"/>
      <sheetName val="2.1.4 T-6"/>
      <sheetName val="2.1.3 A+3"/>
      <sheetName val="2.1.3 A+0"/>
      <sheetName val="2.1.3 A-3"/>
      <sheetName val="2.1.3 A-6"/>
      <sheetName val="2.1.2 S2+3"/>
      <sheetName val="2.1.2 S2+0"/>
      <sheetName val="2.1.2 S2-3"/>
      <sheetName val="2.1.2 S2-6"/>
      <sheetName val="2.1.1 S+3"/>
      <sheetName val="2.1.1 S1+0"/>
      <sheetName val="2.1.1 S1-3"/>
      <sheetName val="2.1.1 S1-6"/>
      <sheetName val="1.30"/>
      <sheetName val="1.20"/>
      <sheetName val="REV3"/>
      <sheetName val="PLANILLA_VEQ"/>
      <sheetName val="POLILINEA"/>
      <sheetName val="Hoja2 (3)"/>
      <sheetName val="DIBUJO"/>
      <sheetName val="HAMAR"/>
      <sheetName val="POLISLEE"/>
      <sheetName val="Attrib_PLANOS"/>
      <sheetName val="LEE_PROG_COT"/>
      <sheetName val="Analisis de Cimentacion"/>
      <sheetName val="HH-HM  "/>
      <sheetName val="TORRES VIL-PtoBERM"/>
      <sheetName val="Aislador "/>
      <sheetName val="Conductor"/>
      <sheetName val="OPGW"/>
      <sheetName val="PaT"/>
      <sheetName val="Rec. "/>
      <sheetName val="Obras Preliminares"/>
      <sheetName val="Obras Provisionales"/>
      <sheetName val="OC Torre tipo S"/>
      <sheetName val="OC Torre tipo A"/>
      <sheetName val="OC Torre tipo T"/>
      <sheetName val="campam"/>
      <sheetName val="Amorti"/>
      <sheetName val="SUMINISTRO"/>
      <sheetName val="MONTAJE Y OBRAS CIVILES"/>
      <sheetName val="B-5"/>
      <sheetName val="Proj. Info"/>
      <sheetName val="TEAP-xfer"/>
      <sheetName val="Approvals"/>
      <sheetName val="HO-TOTAL"/>
      <sheetName val="start-up KB"/>
      <sheetName val="Fld Svcs"/>
      <sheetName val="TCN Policy"/>
      <sheetName val="EXPAT Policy"/>
      <sheetName val="Expat Rates&amp;TAX"/>
      <sheetName val="fld_expense"/>
      <sheetName val="TCN Rates&amp;TAX"/>
      <sheetName val="local rates"/>
      <sheetName val="Local Policy&amp;Expense"/>
      <sheetName val="start-up SR"/>
      <sheetName val="camp"/>
      <sheetName val="Carátula con fines de conteo"/>
      <sheetName val="Descompuesto"/>
      <sheetName val="Analisis Riesgo Sum"/>
      <sheetName val="AR Construccion"/>
      <sheetName val="AR Total"/>
      <sheetName val="Form C-1"/>
      <sheetName val="FlujCaj C-8"/>
      <sheetName val="S10 Montaje"/>
      <sheetName val="Suminis"/>
      <sheetName val="S10 Civil"/>
      <sheetName val="ReccOMont"/>
      <sheetName val="ReccOCivil"/>
      <sheetName val="DesgGG C-6"/>
      <sheetName val="PURecc C-5"/>
      <sheetName val="CronoPers T-7"/>
      <sheetName val="InfSubc T-12"/>
      <sheetName val="PUTip C-10"/>
      <sheetName val="Anotaciones"/>
      <sheetName val="ResumPUs C-3"/>
      <sheetName val="Resumen total - Interno"/>
      <sheetName val="Resumen SE"/>
      <sheetName val="Resumen LT"/>
      <sheetName val="SE Pto Bermudez Sum-Mont"/>
      <sheetName val="SE Villarica Sum-Mont"/>
      <sheetName val="Telecom SE"/>
      <sheetName val="SE Pto Bermudez Civil"/>
      <sheetName val="SE Villarica Civil"/>
      <sheetName val="LT Suministro"/>
      <sheetName val="LT Montaje"/>
      <sheetName val="LT Civil"/>
      <sheetName val="Export S10 - Ppto"/>
      <sheetName val="Flujo Caja (20%)"/>
      <sheetName val="Export S10 - Recurs"/>
      <sheetName val="Detalles 1"/>
      <sheetName val="Detalles 2"/>
      <sheetName val="S10 Recursos"/>
      <sheetName val="ResumLT+Varainte"/>
      <sheetName val="ResumLT"/>
      <sheetName val="Sum LT"/>
      <sheetName val="Mtje LT"/>
      <sheetName val="ResumLT-Variante"/>
      <sheetName val="Sum LT - Variante"/>
      <sheetName val="Mtje LT - Variante"/>
      <sheetName val="ResumSE POM+HUARI"/>
      <sheetName val="ResumSE POM"/>
      <sheetName val="Sum POM"/>
      <sheetName val="Mtje POM"/>
      <sheetName val="OC POM"/>
      <sheetName val="ResumSE HUARI"/>
      <sheetName val="Sum HUARI"/>
      <sheetName val="Mtje HUARI"/>
      <sheetName val="OC HUARI"/>
      <sheetName val="Resum Comu"/>
      <sheetName val="SuminComun"/>
      <sheetName val="MontaComun"/>
      <sheetName val="ResLP"/>
      <sheetName val="Sum.LP"/>
      <sheetName val="Mont.LP"/>
      <sheetName val="S10 Ppto"/>
      <sheetName val="LT Pomabamba Huari"/>
      <sheetName val="Exp S10 LTPom"/>
      <sheetName val="TRAMO I_C"/>
      <sheetName val="TRAMO I_M"/>
      <sheetName val="TRAMO II_C"/>
      <sheetName val="TRAMO II_M"/>
      <sheetName val="TRAMO III_C"/>
      <sheetName val="TRAMO III_M"/>
      <sheetName val="CU - Túneles - sep"/>
      <sheetName val="Excavación de Túneles - sep"/>
      <sheetName val="CU Túnel - Tipo I"/>
      <sheetName val="CU Túnel - Tipo II"/>
      <sheetName val="CU Túnel - Tipo III"/>
      <sheetName val="CU Túnel - Tipo IV"/>
      <sheetName val="Instalaciones Varias Tuneles"/>
      <sheetName val="Transporte Escombrera"/>
      <sheetName val="Rendimiento de Excavación"/>
      <sheetName val="Rend. Roca TIPO I"/>
      <sheetName val="Rend. Roca TIPO II"/>
      <sheetName val="Rend. Roca TIPO III"/>
      <sheetName val="Rend. Roca TIPO IV"/>
      <sheetName val="CU - Obras Civiles - sep"/>
      <sheetName val="Precios Unitario-OC"/>
      <sheetName val="INSUGEN"/>
      <sheetName val="SUMM_MONTH"/>
      <sheetName val="SUMM_MONTH (2)"/>
      <sheetName val="sum_week"/>
      <sheetName val="hh produccion"/>
      <sheetName val="hh fijas"/>
      <sheetName val="Interim"/>
      <sheetName val="Interim 4 CASOS"/>
      <sheetName val="BASE CODIGOS"/>
      <sheetName val="BDD"/>
      <sheetName val="TAREO_Emp"/>
      <sheetName val="SOFT_Emp"/>
      <sheetName val="TAREO_Obrero"/>
      <sheetName val="SOFT_Obrer"/>
      <sheetName val="DETLL_ADELAN_OTROS"/>
      <sheetName val="MEMO_LIQ"/>
      <sheetName val="PARTIDAS CONTRACTUAL"/>
      <sheetName val="OC CONTRACTUAL"/>
      <sheetName val="ACERO CONTRACTUAL"/>
      <sheetName val="PARTIDAS NUEVAS"/>
      <sheetName val="OC PART. NUEVAS"/>
      <sheetName val="ACERO PART. NUEVAS"/>
      <sheetName val="DEMOLICION PISTA"/>
      <sheetName val="OC DEMOLICION PISTA"/>
      <sheetName val="NO RECONOCIDOS"/>
      <sheetName val="OC NO RECONOCIDOS"/>
      <sheetName val="ACERO NO RECONOCIDOS"/>
      <sheetName val="PART. SIST. ACOPLAMIENTO"/>
      <sheetName val="OC SIST. ACOPLAMIENTO"/>
      <sheetName val="ACERO SIST. ACOPLAMIENTO"/>
      <sheetName val="MURO CORTAFUEGO"/>
      <sheetName val="OC MURO CORTAFUEGO"/>
      <sheetName val="ACERO MURO CORTAFUEGO"/>
      <sheetName val="vert."/>
      <sheetName val="Trans man"/>
      <sheetName val="TORRES S"/>
      <sheetName val="TORRES A"/>
      <sheetName val="TORRES T"/>
      <sheetName val="Ensamble"/>
      <sheetName val="SEÑALI-"/>
      <sheetName val="SECC"/>
      <sheetName val="Prub y PS"/>
      <sheetName val="Obras Civiles "/>
      <sheetName val="trans movili"/>
      <sheetName val="MET-PREP TOTAL"/>
      <sheetName val="METRADO MATERIAL TOTAL"/>
      <sheetName val="DESMONTAJE"/>
      <sheetName val="OBRAS-PRELIMINARES"/>
      <sheetName val="CONDUCTORES ALUMINIO"/>
      <sheetName val="PRUEBAS y PUESTA EN SERV"/>
      <sheetName val="PUESTA A TIERRA"/>
      <sheetName val="ARMADOS"/>
      <sheetName val="RETENIDAS"/>
      <sheetName val="POSTE-CONCRETO"/>
      <sheetName val="PARTES DIARIOS"/>
      <sheetName val="T_UNIDADES"/>
      <sheetName val="CENTRO_COSTO"/>
      <sheetName val="B-2 811 (1)ME"/>
      <sheetName val="B-2 811 (2)ME"/>
      <sheetName val="Variante 1"/>
      <sheetName val="Variante V0-V1A"/>
      <sheetName val="PESO DE TORRES S2,A35,A70"/>
      <sheetName val="Form #9"/>
      <sheetName val="TRANS"/>
      <sheetName val="CAMP."/>
      <sheetName val="Transp_Man"/>
      <sheetName val="Transp_Mov"/>
      <sheetName val="Trab_Prel"/>
      <sheetName val="Obr_Prov"/>
      <sheetName val="Cmnta"/>
      <sheetName val="Adi_Torr"/>
      <sheetName val="Torres"/>
      <sheetName val="Poste Met"/>
      <sheetName val="Mon_Aisl"/>
      <sheetName val="Mon_Cond"/>
      <sheetName val="Cab_Guar"/>
      <sheetName val="Prub_Serv"/>
      <sheetName val="Datos.Torres"/>
      <sheetName val="peso de torres"/>
      <sheetName val="Sum_LT"/>
      <sheetName val="Mont_LT"/>
      <sheetName val="Sum_Pom"/>
      <sheetName val="Mont_Pom"/>
      <sheetName val="Sum_Huari"/>
      <sheetName val="Mont_Huari"/>
      <sheetName val="Sum_Telc"/>
      <sheetName val="Mont_Telc"/>
      <sheetName val="RGeneral"/>
      <sheetName val="ALOJAMIENTO"/>
      <sheetName val="Camp. Antamina"/>
      <sheetName val="Camp. Huallanca"/>
      <sheetName val="B-2 811 (1)OC"/>
      <sheetName val="B-2 811 (2)OC"/>
      <sheetName val="B-2 740(1)"/>
      <sheetName val="B-2 740(2)"/>
      <sheetName val="TRASPORTE (1)"/>
      <sheetName val="OP (1)"/>
      <sheetName val="OP (2)"/>
      <sheetName val="TRASPORTE (2)"/>
      <sheetName val="metrados vizcarra"/>
      <sheetName val="ACU_SE VIZCARRA"/>
      <sheetName val="metrados antamina"/>
      <sheetName val="ACU_SE ANTAMINA"/>
      <sheetName val="H-H contr civ"/>
      <sheetName val="H-H Reg comun"/>
      <sheetName val="Alimentacion y Campamento"/>
      <sheetName val="EPPS"/>
      <sheetName val="RESUMEN TOTAL"/>
      <sheetName val="ING.AB TECHNOLOGY"/>
      <sheetName val="ING.CAMESA"/>
      <sheetName val="CUADRO DETALLADO DE SUMINISTRO"/>
      <sheetName val="PU OOCC"/>
      <sheetName val="PU OOMM"/>
      <sheetName val="sum rp"/>
      <sheetName val="mont rp"/>
      <sheetName val="resumenrp"/>
      <sheetName val="sumrs"/>
      <sheetName val="mont rs"/>
      <sheetName val="pu  rp"/>
      <sheetName val="pu rs"/>
      <sheetName val="pu cnx"/>
      <sheetName val="crono valoriz"/>
      <sheetName val="ECO-02 multiplicador"/>
      <sheetName val="ECO-04"/>
      <sheetName val="SIP"/>
      <sheetName val="2006"/>
      <sheetName val="2007"/>
      <sheetName val="2008"/>
      <sheetName val="2009"/>
      <sheetName val="2010"/>
      <sheetName val="ESB"/>
      <sheetName val="Spares"/>
      <sheetName val="Advance Voice Subs"/>
      <sheetName val="MASTER - Multimedia Features"/>
      <sheetName val="Multimedia Description"/>
      <sheetName val="Factores DDP"/>
      <sheetName val="m-carpint"/>
      <sheetName val="Preciario"/>
      <sheetName val="Pesos -pat"/>
      <sheetName val="Codificacion presupuesto"/>
      <sheetName val="RESUMEN x PORCION"/>
      <sheetName val="ValSM001"/>
      <sheetName val="ResVal."/>
      <sheetName val="ValBrAcum"/>
      <sheetName val="Adel.Efect."/>
      <sheetName val="UTI"/>
      <sheetName val="PAD"/>
      <sheetName val="Pozas"/>
      <sheetName val="Camino"/>
      <sheetName val="BotaderoNorte"/>
      <sheetName val="Preminado"/>
      <sheetName val="SustMant."/>
      <sheetName val="Master"/>
      <sheetName val="Dialog2"/>
      <sheetName val="Dialog3"/>
      <sheetName val="Dialog4"/>
      <sheetName val="Admin"/>
      <sheetName val="Dialog7"/>
      <sheetName val="Feeder"/>
      <sheetName val="Labour+Load"/>
      <sheetName val="COGS Reduction"/>
      <sheetName val="AllocTables"/>
      <sheetName val="Alloc 1"/>
      <sheetName val="BLG View 1"/>
      <sheetName val="BC+CF"/>
      <sheetName val="PU View"/>
      <sheetName val="YOY View"/>
      <sheetName val="WNG"/>
      <sheetName val="NNS"/>
      <sheetName val="NPS"/>
      <sheetName val="SPG"/>
      <sheetName val="SSG"/>
      <sheetName val="INS"/>
      <sheetName val="Outside"/>
      <sheetName val="Other"/>
      <sheetName val="Approval"/>
      <sheetName val="GSM Approval"/>
      <sheetName val="Dialog11"/>
      <sheetName val="SPO"/>
      <sheetName val="Dialog5"/>
      <sheetName val="Dialog6"/>
      <sheetName val="Module13"/>
      <sheetName val="Module3"/>
      <sheetName val="Module4"/>
      <sheetName val="Module5"/>
      <sheetName val="Module6"/>
      <sheetName val="Module12"/>
      <sheetName val="Module7"/>
      <sheetName val="Module8"/>
      <sheetName val="Print Macros"/>
      <sheetName val="Module9"/>
      <sheetName val="Module10"/>
      <sheetName val="Chk (Prelim)"/>
      <sheetName val="INGRESOS Y GASTOS ESTIMADOS2006"/>
      <sheetName val="COSTOS UNITARIOS PROMEDIO-2006"/>
      <sheetName val="D8T TARIFA"/>
      <sheetName val="COSTOS UNIT"/>
      <sheetName val="REHF"/>
      <sheetName val="REF% HI"/>
      <sheetName val="REHI"/>
      <sheetName val="REHH-GENERAL"/>
      <sheetName val="REGLN-HORA"/>
      <sheetName val="RE GLN-MES"/>
      <sheetName val="U.S.$ PETROLEO."/>
      <sheetName val="U.S.$ MATERIALES 2006"/>
      <sheetName val="U.S.$ MATERIALES 2005"/>
      <sheetName val="US$ MAT-2004"/>
      <sheetName val="RES 2000-2007"/>
      <sheetName val="PETRO-AGOSTO"/>
      <sheetName val="PETRO-SEPTIEMBRE"/>
      <sheetName val="PETRO-OCTUBRE"/>
      <sheetName val="PETRO-NOVIEMBRE"/>
      <sheetName val="PETRO-DICIEMBRE"/>
      <sheetName val="PETRO-ENERO"/>
      <sheetName val="PETRO-FEBRERO"/>
      <sheetName val="PETRO-MARZO"/>
      <sheetName val="PETRO-ABRIL"/>
      <sheetName val="PETRO-MAYO"/>
      <sheetName val="PETRO-JUNIO"/>
      <sheetName val="C.COSTO ANDEAN 200 PLACAS"/>
      <sheetName val="CCOSTO"/>
      <sheetName val="PETRO-JULIO8"/>
      <sheetName val="PETRO-AGOSTO8"/>
      <sheetName val="PETRO-SEPT8"/>
      <sheetName val="Anexo VII"/>
      <sheetName val="Anexo VIII"/>
      <sheetName val="Anexo IX"/>
      <sheetName val="Anexo X "/>
      <sheetName val="Anexo XI"/>
      <sheetName val="Anexo XIII"/>
      <sheetName val="TESORERIA"/>
      <sheetName val="AVALES"/>
      <sheetName val="PyG Modelo C"/>
      <sheetName val="Tesorería Modelo D"/>
      <sheetName val="CAMBIOS PRESUPUESTO 2007"/>
      <sheetName val="NOM-98"/>
      <sheetName val="NOM-45"/>
      <sheetName val="NOM"/>
      <sheetName val="CIIU"/>
      <sheetName val="Actividades 45"/>
      <sheetName val="NOM (2)"/>
      <sheetName val="A-1 (2)"/>
      <sheetName val="A-2(2)"/>
      <sheetName val="A-3(1)"/>
      <sheetName val="A-3(2)"/>
      <sheetName val="A-4 (2)"/>
      <sheetName val="A-2(3)"/>
      <sheetName val="A-4 (3)"/>
      <sheetName val="A-5(2)"/>
      <sheetName val="A-6(2)"/>
      <sheetName val="Bg_01"/>
      <sheetName val="EGP_01"/>
      <sheetName val="Bsol"/>
      <sheetName val="Taxes IR"/>
      <sheetName val="A-1 "/>
      <sheetName val="A-2"/>
      <sheetName val="A-3"/>
      <sheetName val="E-1"/>
      <sheetName val="AA"/>
      <sheetName val="DD"/>
      <sheetName val="P&amp;L_1"/>
      <sheetName val="P&amp;L_2"/>
      <sheetName val="P&amp;L_3"/>
      <sheetName val="P&amp;L_4"/>
      <sheetName val="P&amp;L_5"/>
      <sheetName val="P&amp;L_6"/>
      <sheetName val="P&amp;L_7"/>
      <sheetName val="Balance Mensualizado Emp-01 M.N"/>
      <sheetName val="MenuP"/>
      <sheetName val="Legal"/>
      <sheetName val="Instue"/>
      <sheetName val="Cedulas"/>
      <sheetName val="Cap01"/>
      <sheetName val="Cap02"/>
      <sheetName val="WCap13"/>
      <sheetName val="Wanexo2"/>
      <sheetName val="WCap14"/>
      <sheetName val="Cap03"/>
      <sheetName val="OBS"/>
      <sheetName val="Valida"/>
      <sheetName val="TabUbica"/>
      <sheetName val="TabCiiu"/>
      <sheetName val="TabOrgJ"/>
      <sheetName val="Wcap02"/>
      <sheetName val="Wcap03"/>
      <sheetName val="WCap04"/>
      <sheetName val="Wcap01"/>
      <sheetName val="Hoja0"/>
      <sheetName val="Seguimiento Mensual"/>
      <sheetName val="Seguimiento Acumulado"/>
      <sheetName val="Pres. reapreciado"/>
      <sheetName val="Aplic. Finac. - 30.09.02"/>
      <sheetName val="Respostas Circularização"/>
      <sheetName val="Aplic. Financ."/>
      <sheetName val="cuca CAPSA"/>
      <sheetName val="cuca GANA"/>
      <sheetName val="Consolidado_Dez02"/>
      <sheetName val="Posição_10Jan03"/>
      <sheetName val="Posição_10Mar03"/>
      <sheetName val="Posição_03Abr03"/>
      <sheetName val="Posição_07Mai03"/>
      <sheetName val="07Mai03"/>
      <sheetName val="17Jun03"/>
      <sheetName val="02Jul03"/>
      <sheetName val="22Jul03"/>
      <sheetName val="19Set03"/>
      <sheetName val="10Dez03"/>
      <sheetName val="22Jan04"/>
      <sheetName val="02Mar04"/>
      <sheetName val="25Mar04"/>
      <sheetName val="23Abr04"/>
      <sheetName val="01Out04"/>
      <sheetName val="Conciliação_"/>
      <sheetName val=" NFs "/>
      <sheetName val="Nº16"/>
      <sheetName val="Nº15"/>
      <sheetName val="Nº14"/>
      <sheetName val="Nº13"/>
      <sheetName val="Nº12"/>
      <sheetName val="Nº11"/>
      <sheetName val="Nº10"/>
      <sheetName val="Nº9"/>
      <sheetName val="Nº8"/>
      <sheetName val="Nº7"/>
      <sheetName val="Nº6"/>
      <sheetName val="Nº5"/>
      <sheetName val="Nº4"/>
      <sheetName val="Nº3"/>
      <sheetName val="Nº2"/>
      <sheetName val="Nº1"/>
      <sheetName val="Tabela"/>
      <sheetName val="brh"/>
      <sheetName val="Diversos"/>
      <sheetName val="GESTÃO CONS ROTINA SN"/>
      <sheetName val="GESTÃO CONS ROTINA"/>
      <sheetName val="GESTÃO DIVERSOS"/>
      <sheetName val="GESTÃO VEÍCULO"/>
      <sheetName val="GESTÃO MÃO OBRA"/>
      <sheetName val="GESTÃO SEGURO"/>
      <sheetName val="GESTÃO RECEITA"/>
      <sheetName val="GESTÃO C ESPECIAL SN"/>
      <sheetName val="GESTÃO OBRAS SN"/>
      <sheetName val="GESTÃO OBRAS"/>
      <sheetName val="GESTÃO SUBC. 2"/>
      <sheetName val="GESTÃO SUBC."/>
      <sheetName val="GESTÃO OUTORGA"/>
      <sheetName val="GESTÃO IMPOSTO "/>
      <sheetName val="GESTÃO DESPESAS FIN"/>
      <sheetName val="GESTÃO GERAL"/>
      <sheetName val="aporte_nov00"/>
      <sheetName val="aporte_out00"/>
      <sheetName val="aporte_set00"/>
      <sheetName val="aporte_jun00"/>
      <sheetName val="aporte julho00"/>
      <sheetName val="aporte_agosto00"/>
      <sheetName val="aporte jul 01"/>
      <sheetName val="aporte Jul 02"/>
      <sheetName val="aporte Jun 02"/>
      <sheetName val="aporte mai 02"/>
      <sheetName val="aporte abril 02"/>
      <sheetName val="aporte mar 02"/>
      <sheetName val="aporte Fev 02"/>
      <sheetName val="aporte Jan 02"/>
      <sheetName val="aporte dez 01"/>
      <sheetName val="aporte nov 01"/>
      <sheetName val="aporte out 01"/>
      <sheetName val="aporte set 01"/>
      <sheetName val="aporte ago 01"/>
      <sheetName val="aporte_jun01"/>
      <sheetName val="aporte_mai01"/>
      <sheetName val="aporte_abr01"/>
      <sheetName val="aporte_mar01"/>
      <sheetName val="aporte_fev01"/>
      <sheetName val="aporte_jan01"/>
      <sheetName val="aporte_dez00"/>
      <sheetName val="REV26"/>
      <sheetName val="financ."/>
      <sheetName val="ARRECAD"/>
      <sheetName val="MO_OP"/>
      <sheetName val="MO_DA"/>
      <sheetName val="MO_DS FINAL"/>
      <sheetName val="EQUIPAMENTOS_REVISÃO"/>
      <sheetName val="MO_DO"/>
      <sheetName val="MÃO OBRA"/>
      <sheetName val="CONS_ROTINA"/>
      <sheetName val="RECAPE"/>
      <sheetName val="VEICULOS_CONSER2"/>
      <sheetName val="VEICULOS_CONS"/>
      <sheetName val="Aplicações Financeiras"/>
      <sheetName val="Rev analitica vendas"/>
      <sheetName val="PAS Despesa pessoal"/>
      <sheetName val="Receitas Vendas IP"/>
      <sheetName val="Deducoes venda IP"/>
      <sheetName val="Receitas Vendas Inpacel"/>
      <sheetName val="PAS Deduções venda Inpacel"/>
      <sheetName val="BP"/>
      <sheetName val="DRE"/>
      <sheetName val="DMPL"/>
      <sheetName val="DOAR"/>
      <sheetName val="movimentação Doar"/>
      <sheetName val="movimentação"/>
      <sheetName val="XREF"/>
      <sheetName val="Lead"/>
      <sheetName val="Links"/>
      <sheetName val="NE1"/>
      <sheetName val="NE3"/>
      <sheetName val="NE4"/>
      <sheetName val="NE5"/>
      <sheetName val="NE6"/>
      <sheetName val="NE7"/>
      <sheetName val="NE8"/>
      <sheetName val="NE9"/>
      <sheetName val="NE11"/>
      <sheetName val="NE13"/>
      <sheetName val="PIS, Cofins e Out Variav. 31.03"/>
      <sheetName val="Receitas Pedágio - Mar07"/>
      <sheetName val="Financiamentos mar-07"/>
      <sheetName val="Mutuo SPR"/>
      <sheetName val="IRPJ - CSSL"/>
      <sheetName val="Mapa Aplicações {PPC}"/>
      <sheetName val="Passivo Omisso"/>
      <sheetName val="Taxas de Deprec. Calculada"/>
      <sheetName val="Cálculo Parâmetro"/>
      <sheetName val="Niveis Parâmetro"/>
      <sheetName val="Abertura 2005"/>
      <sheetName val="BALANÇO"/>
      <sheetName val="AUXILIAR DOAR"/>
      <sheetName val="Seguros 2001-2002 {ppc}"/>
      <sheetName val="Seguros 2001_2002 _ppc_"/>
      <sheetName val="PRESUPUESTO 2011"/>
      <sheetName val="PPTO Tesoreria Inv Explotacion"/>
      <sheetName val="PPTO INVERSIÓN 2011(PRODUCCIÓN)"/>
      <sheetName val="PPTO O. CIVIL 2011(PRODUCCIÓN) "/>
      <sheetName val="PPTO CAJA (TESORERÍA)"/>
      <sheetName val="Ctas Inv II Calzada"/>
      <sheetName val="PPTO Tesoreria Inv II Calzada"/>
      <sheetName val="Consolidado en Soles"/>
      <sheetName val="Consolidado miles"/>
      <sheetName val="Fideicomiso MTC"/>
      <sheetName val="Deposito a Plazo"/>
      <sheetName val="Libre Disposición"/>
      <sheetName val="Servicio deuda"/>
      <sheetName val="Tesoreria de Operación"/>
      <sheetName val="PPTO Tesoreria INVER"/>
      <sheetName val="PPTO Tesoreria Inv Expl"/>
      <sheetName val="PPTO Ingresos - IR - Aporte Reg"/>
      <sheetName val="Gastos PPTO 2011 (2)"/>
      <sheetName val="R-P-D"/>
      <sheetName val="Pavimentos"/>
      <sheetName val="Elem Compl"/>
      <sheetName val="C.O."/>
      <sheetName val="PptoReal"/>
      <sheetName val="C.O.Real"/>
      <sheetName val="Dic."/>
      <sheetName val="Comentario Ing. Ind."/>
      <sheetName val="Prog. MOP - BCO."/>
      <sheetName val="TITULO"/>
      <sheetName val="TITULO1"/>
      <sheetName val="TITULO1.1"/>
      <sheetName val="DATOS GLOB"/>
      <sheetName val="ESTRSECTOR"/>
      <sheetName val="ESTSECT2"/>
      <sheetName val="ESTSEC3"/>
      <sheetName val="ESTSECGRAF"/>
      <sheetName val="IMPORTANCPUB"/>
      <sheetName val="LICITADMON"/>
      <sheetName val="LICIADMGRAF"/>
      <sheetName val="TICITIPO"/>
      <sheetName val="LICITIPOGRAF"/>
      <sheetName val="BAJASMAX"/>
      <sheetName val="BAJASADJUD"/>
      <sheetName val="TITULO1,2"/>
      <sheetName val="INVPUB"/>
      <sheetName val="INVPUB2"/>
      <sheetName val="VS.UE"/>
      <sheetName val="PREVINV"/>
      <sheetName val="INVFOMGRAF"/>
      <sheetName val="INVFOM"/>
      <sheetName val="MMA"/>
      <sheetName val="MMA2"/>
      <sheetName val="CARRET"/>
      <sheetName val="AUTOP"/>
      <sheetName val="FERROV"/>
      <sheetName val="AVE"/>
      <sheetName val="AEROP"/>
      <sheetName val="PUERTOS"/>
      <sheetName val="TITILO1.3,"/>
      <sheetName val="EDIFGRAL"/>
      <sheetName val="EDIFOFER"/>
      <sheetName val="EDIFOFER2"/>
      <sheetName val="INICTERMIN"/>
      <sheetName val="PVENTA"/>
      <sheetName val="P.MMPP"/>
      <sheetName val="P.MMPP.G"/>
      <sheetName val="TITULO 1,4,"/>
      <sheetName val="FINPRIV1"/>
      <sheetName val="FINPRIV2"/>
      <sheetName val="TITULO 1.5,"/>
      <sheetName val="TENDENCIAS"/>
      <sheetName val="TENDENCIASII"/>
      <sheetName val="RICS NUEVA HOJA DIARIA"/>
      <sheetName val="Consumos (LS)"/>
      <sheetName val="Elementos"/>
      <sheetName val="diseñosx div.conc"/>
      <sheetName val="pref"/>
      <sheetName val="pe 2019"/>
      <sheetName val="TRAZB.CTO (TE-may-19)"/>
      <sheetName val="ps-2019"/>
      <sheetName val="diseños.TS"/>
      <sheetName val="TRAZ. CTO (TS may-19)"/>
      <sheetName val="TRAZAB. CTO (T.E a abr-19)"/>
      <sheetName val="TRAZAB. CTO (T.S a abril-19)"/>
      <sheetName val="T.E-2018"/>
      <sheetName val="T.S-2018"/>
      <sheetName val="RECIBO DE SALIDA ALMACEN"/>
      <sheetName val="EL TIEMPO DEL CARGUE"/>
      <sheetName val="MATERIALES CONCRETO"/>
      <sheetName val="cc- dia"/>
      <sheetName val="mezcla asf-Datos"/>
      <sheetName val="CONSILIACION CONCRETO"/>
      <sheetName val="Entrada mat"/>
      <sheetName val="PEAJES"/>
      <sheetName val="Materiales contaminado despacha"/>
      <sheetName val="TIEMPO DE LA MIXER MECO"/>
      <sheetName val="FORMALETA METALICAS"/>
      <sheetName val="AGRAGADO 3-4 mix-entrad (2)"/>
      <sheetName val="graf (3-4)"/>
      <sheetName val="AGRAGADO 1-2 mix-entrad"/>
      <sheetName val="graf (1-2)"/>
      <sheetName val="Agregado-ind-Entrad"/>
      <sheetName val="PCCODICIEMBRE"/>
      <sheetName val="CONTRACTUAL"/>
      <sheetName val="MODIFICATORIO 1"/>
      <sheetName val="MODIFICATORIO 2"/>
      <sheetName val="AULAS"/>
      <sheetName val="PARCIAL 1"/>
      <sheetName val="PARCIAL 2 INTER"/>
      <sheetName val="PARCIAL 2 OBRA"/>
      <sheetName val="PARCIAL 3 OBRA"/>
      <sheetName val="062"/>
      <sheetName val="062 (2)"/>
      <sheetName val="062_(2)"/>
      <sheetName val="CRONOGRAMA Y FLUJO DE FONDOS"/>
      <sheetName val="TRANS-MO-EQUI"/>
      <sheetName val="APU ESTRUCTURAS"/>
      <sheetName val="APU REPLANTEO"/>
      <sheetName val="APU APOYOS MT"/>
      <sheetName val="APU APOYOS BT"/>
      <sheetName val="APU TRAFOS"/>
      <sheetName val="APU REDES"/>
      <sheetName val="APU OTROS"/>
      <sheetName val="CANTIDADES POR PLANO"/>
      <sheetName val="MATERIALES ELECTRICOS"/>
      <sheetName val="HERR"/>
      <sheetName val="DITANCIAS"/>
      <sheetName val="DESCRIPCION"/>
      <sheetName val="2,01"/>
      <sheetName val="2,02"/>
      <sheetName val="2,03"/>
      <sheetName val="4,01"/>
      <sheetName val="4,02"/>
      <sheetName val="4,03"/>
      <sheetName val="4,04"/>
      <sheetName val="4,05"/>
      <sheetName val="4,06"/>
      <sheetName val="4,07"/>
      <sheetName val="4,08"/>
      <sheetName val="4,09"/>
      <sheetName val="4,11"/>
      <sheetName val="5,01"/>
      <sheetName val="6,01"/>
      <sheetName val="6,02"/>
      <sheetName val="1.Coordenadas"/>
      <sheetName val="0."/>
      <sheetName val="PREC-BASE"/>
      <sheetName val="AIU UNIFICADO"/>
      <sheetName val="RECARGO PRESTACIONAL"/>
      <sheetName val="sb"/>
      <sheetName val="INI"/>
      <sheetName val="LIQ"/>
      <sheetName val="Diametros"/>
      <sheetName val="Punto de operaciónº"/>
      <sheetName val="Curva-sistemaº"/>
      <sheetName val="Curva.bombaº"/>
      <sheetName val="Datos-Gráfica"/>
      <sheetName val="Gráf.-"/>
      <sheetName val="Laminas"/>
      <sheetName val="Perfiles (2)"/>
      <sheetName val="20 feberero"/>
      <sheetName val="26 feberero "/>
      <sheetName val="14 Marzo"/>
      <sheetName val="28 Marzo"/>
      <sheetName val="11 Abril"/>
      <sheetName val="25 Abril "/>
      <sheetName val="9 Mayo"/>
      <sheetName val="23 Mayo "/>
      <sheetName val="6 junio"/>
      <sheetName val="20 junio "/>
      <sheetName val="4 julio"/>
      <sheetName val="7 feberero"/>
      <sheetName val="21 feberero"/>
      <sheetName val="7 marzo"/>
      <sheetName val="21 marzo"/>
      <sheetName val="4 abril"/>
      <sheetName val="23 mayo"/>
      <sheetName val="21 marzo "/>
      <sheetName val="25 abril"/>
      <sheetName val="ACTA PARCIAL No 3"/>
      <sheetName val="Memorias de calculo (2)"/>
      <sheetName val="ANALISIS-AIU"/>
      <sheetName val="C-7A"/>
      <sheetName val="C-7B"/>
      <sheetName val="C-7C"/>
      <sheetName val="C-11 (1)"/>
      <sheetName val="C-11 (2)"/>
      <sheetName val="CCC"/>
      <sheetName val="T-6"/>
      <sheetName val="T-10"/>
      <sheetName val="T-7"/>
      <sheetName val="3 (3)"/>
      <sheetName val="4 (3)"/>
      <sheetName val="5 (3)"/>
      <sheetName val="12 (3)"/>
      <sheetName val="13 (3)"/>
      <sheetName val="ACTA 02 DEFINITIVA.xlsx"/>
      <sheetName val="ACTA 02 DEFINITIVA"/>
      <sheetName val=" ACTA DE PAgo 02"/>
      <sheetName val="ACTA%2002%20DEFINITIVA.xlsx"/>
      <sheetName val="CUMPLIMIENTO"/>
      <sheetName val="EST.RED"/>
      <sheetName val="SEMAFORO"/>
      <sheetName val="Comp. TORTAS "/>
      <sheetName val="CRITE. TECN."/>
      <sheetName val="CANTID.Y COSTOS NEC."/>
      <sheetName val="EMERG."/>
      <sheetName val="PRIOR-PTES"/>
      <sheetName val="Mapa- Acci."/>
      <sheetName val="COMENTAR.GLES"/>
      <sheetName val="RES.FOTO."/>
      <sheetName val="FORMATO1H1"/>
      <sheetName val="FORMATO1H2"/>
      <sheetName val="FORMATO1H3"/>
      <sheetName val="FORMATO1H4"/>
      <sheetName val="FORMATO1H5"/>
      <sheetName val="Form7"/>
      <sheetName val="forma7"/>
      <sheetName val="Form9"/>
      <sheetName val="ESCARIFICACION"/>
      <sheetName val="Acta Mayores y Menores Real"/>
      <sheetName val="Acta May y Men Con NP's"/>
      <sheetName val="1.2.1.1."/>
      <sheetName val=" Summary Page"/>
      <sheetName val="Log"/>
      <sheetName val="Drivers"/>
      <sheetName val="Inputs_28kt"/>
      <sheetName val="Inputs_28upID"/>
      <sheetName val="Inputs_32t"/>
      <sheetName val="Inputs_37kt"/>
      <sheetName val="Inputs-SUMMARY"/>
      <sheetName val="Toggles"/>
      <sheetName val="Workings"/>
      <sheetName val="DBOutput"/>
      <sheetName val="Core"/>
      <sheetName val="Core_real"/>
      <sheetName val="Royalties"/>
      <sheetName val="Financing"/>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 val="ETAPA 50 SMMLV"/>
      <sheetName val="CONTRATISTAS"/>
      <sheetName val="CONRATANTE"/>
      <sheetName val="CONTROL DE CORTES "/>
      <sheetName val="PROYECTOS U OBRAS"/>
      <sheetName val="RESIDENTES  DE OBRA"/>
      <sheetName val="REC-11-03 - 1.1AD4"/>
      <sheetName val="REC-11-03 - 1.2AD4"/>
      <sheetName val="REC-11-03 - 2.2AD4"/>
      <sheetName val="REC-11-03 - 3.1AD4"/>
      <sheetName val="REC-11-03 - 3.2AD4"/>
      <sheetName val="REC-11-03 - 3.3AD4"/>
      <sheetName val="REC-11-03 - 3.4AD4"/>
      <sheetName val="REC-11-03 - 3.5AD4"/>
      <sheetName val="REC-11-03 - 4.2AD4"/>
      <sheetName val="REC-11-03 - 4.3AD4"/>
      <sheetName val="REC-11-03 - 4.4AD4"/>
      <sheetName val="REC-11-03 - 5.1AD4"/>
      <sheetName val="REC-11-03 - 5.2AD4"/>
      <sheetName val="REC-11-03 - 5.3AD4"/>
      <sheetName val="REC-11-03 - 6.1AD4"/>
      <sheetName val="REC-11-03 - 6.2AD4"/>
      <sheetName val="REC-11-03 - 7.1AD4"/>
      <sheetName val="REC-11-03 - 7.2AD4"/>
      <sheetName val="PROY_ORIGINAL6"/>
      <sheetName val="PU_(2)5"/>
      <sheetName val="200P_1"/>
      <sheetName val="500P_1"/>
      <sheetName val="500P_2"/>
      <sheetName val="640P_2"/>
      <sheetName val="640_1_(2)"/>
      <sheetName val="672P_1"/>
      <sheetName val="2P_1"/>
      <sheetName val="materiales_de_insumo"/>
      <sheetName val="jornales_y_prestaciones"/>
      <sheetName val="3P_1"/>
      <sheetName val="3P_2"/>
      <sheetName val="6_1P"/>
      <sheetName val="6_2P"/>
      <sheetName val="6_4P"/>
      <sheetName val="COSTOS_UNITARIOS"/>
      <sheetName val="TRAYECTO_1"/>
      <sheetName val="INFORME_SEMANAL"/>
      <sheetName val="464_1P"/>
      <sheetName val="670_P"/>
      <sheetName val="671_P"/>
      <sheetName val="621_1P"/>
      <sheetName val="610_2P"/>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TORTA EST"/>
      <sheetName val="LISTA_EPC"/>
      <sheetName val="450p"/>
      <sheetName val="630.4.1"/>
      <sheetName val="4P.1.1"/>
      <sheetName val="673P.1"/>
      <sheetName val="673-dren"/>
      <sheetName val="674p.2"/>
      <sheetName val="640.1.4"/>
      <sheetName val="630.3.1"/>
      <sheetName val="701.2"/>
      <sheetName val="Concret-Clase-A"/>
      <sheetName val="Concret-Clase-B"/>
      <sheetName val="Concret-Clase-C"/>
      <sheetName val="Concret-Clase-D"/>
      <sheetName val="Concret-Clase-E"/>
      <sheetName val="Concret-Clase-F"/>
      <sheetName val="Concret-Clase_G"/>
      <sheetName val="Mortero_13"/>
      <sheetName val="PROY_ORIGINAL7"/>
      <sheetName val="PU_(2)6"/>
      <sheetName val="COSTOS_UNITARIOS1"/>
      <sheetName val="TRAYECTO_11"/>
      <sheetName val="200P_11"/>
      <sheetName val="210_2_21"/>
      <sheetName val="500P_11"/>
      <sheetName val="500P_21"/>
      <sheetName val="640P_21"/>
      <sheetName val="640_1_(2)1"/>
      <sheetName val="672P_11"/>
      <sheetName val="2P_11"/>
      <sheetName val="materiales_de_insumo1"/>
      <sheetName val="jornales_y_prestaciones1"/>
      <sheetName val="210_11"/>
      <sheetName val="600_41"/>
      <sheetName val="661_1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500P_12"/>
      <sheetName val="500P_22"/>
      <sheetName val="640P_22"/>
      <sheetName val="640_1_(2)2"/>
      <sheetName val="672P_12"/>
      <sheetName val="2P_12"/>
      <sheetName val="materiales_de_insumo2"/>
      <sheetName val="jornales_y_prestaciones2"/>
      <sheetName val="210_12"/>
      <sheetName val="600_42"/>
      <sheetName val="661_1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SNP7 Anclajes pasivos6j_x0000_"/>
      <sheetName val="_x0000_㈀㰰⌀_x0000_㈀㰮⌀_x0000_䰀଒v_x0000__x0000__x0000_頀"/>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TARIFAS MATERIALES"/>
      <sheetName val="TARIFAS EQUIPOS "/>
      <sheetName val="TARIFA SALARIOS"/>
      <sheetName val="Fich-Doc"/>
      <sheetName val="NumFIch"/>
      <sheetName val="Fichas"/>
      <sheetName val="Entrada datos"/>
      <sheetName val="SOPORTE"/>
      <sheetName val="Soporte 2"/>
      <sheetName val="Análisis 2"/>
      <sheetName val="Estrcut1"/>
      <sheetName val="Estrcut 2"/>
      <sheetName val="Resumen análisis"/>
      <sheetName val="Consult y seg"/>
      <sheetName val="INST"/>
      <sheetName val="RAFAEL "/>
      <sheetName val="GUAJARIMA"/>
      <sheetName val="COCOMANA"/>
      <sheetName val="URAICHEN"/>
      <sheetName val="SUM MAN 3"/>
      <sheetName val="SUM PVC 3 RDE 32,5"/>
      <sheetName val="SUM MAN 2"/>
      <sheetName val="SUM PVC 1,5'' RDE 21"/>
      <sheetName val="SUM MAN 1,5"/>
      <sheetName val="SUM PVC 1'' RDE 21"/>
      <sheetName val="SUM PVC 3-4'''' RDE 21"/>
      <sheetName val="SUM PVC 1-2''' RDE 13,5"/>
      <sheetName val="SUM LLAVE TERM"/>
      <sheetName val="SUM VENTOSA 1"/>
      <sheetName val="SUM PURGA 2"/>
      <sheetName val="SUM REG 3"/>
      <sheetName val="SUM REG 3-4"/>
      <sheetName val="SUM REG 1"/>
      <sheetName val="LA CASITA"/>
      <sheetName val="MAT-PERSO"/>
      <sheetName val="PRESUPUESTO FRANCISO"/>
      <sheetName val="flujof"/>
      <sheetName val="INV. ANTICIPO"/>
      <sheetName val="CONCRETO 4000"/>
      <sheetName val="MORTERO 1-6"/>
      <sheetName val="702"/>
      <sheetName val="801"/>
      <sheetName val="901"/>
      <sheetName val="902"/>
      <sheetName val="1001"/>
      <sheetName val="1002"/>
      <sheetName val="1003"/>
      <sheetName val="1004"/>
      <sheetName val="1101"/>
      <sheetName val="1102"/>
      <sheetName val="1103"/>
      <sheetName val="1104"/>
      <sheetName val="1105"/>
      <sheetName val="1107"/>
      <sheetName val="1201"/>
      <sheetName val="1202"/>
      <sheetName val="1203"/>
      <sheetName val="1301"/>
      <sheetName val="1302"/>
      <sheetName val="1303"/>
      <sheetName val="1304"/>
      <sheetName val="1305"/>
      <sheetName val="1306"/>
      <sheetName val="1307"/>
      <sheetName val="1308"/>
      <sheetName val="1401"/>
      <sheetName val="1403"/>
      <sheetName val="1404"/>
      <sheetName val="1408"/>
      <sheetName val="1410"/>
      <sheetName val="1411"/>
      <sheetName val="1501"/>
      <sheetName val="1502"/>
      <sheetName val="1503"/>
      <sheetName val="1504"/>
      <sheetName val="1505"/>
      <sheetName val="1506"/>
      <sheetName val="1507"/>
      <sheetName val="1508"/>
      <sheetName val="1509"/>
      <sheetName val="1510"/>
      <sheetName val="1511"/>
      <sheetName val="1512"/>
      <sheetName val="1513"/>
      <sheetName val="1514"/>
      <sheetName val="1515"/>
      <sheetName val="1516"/>
      <sheetName val="1517"/>
      <sheetName val="1518"/>
      <sheetName val="103 (2)"/>
      <sheetName val="cable hurtado vereda leche miel"/>
      <sheetName val="15 Sept"/>
      <sheetName val="15 Sept (2)"/>
      <sheetName val="buenavista mo"/>
      <sheetName val="buenavista mo1"/>
      <sheetName val="bellavista sur"/>
      <sheetName val="ROSALES TRENZ"/>
      <sheetName val="LOS ROSALES"/>
      <sheetName val="VIGIA TROMP"/>
      <sheetName val="GUAIMARO"/>
      <sheetName val="MANI"/>
      <sheetName val="Colina"/>
      <sheetName val="COLINA TRENZ"/>
      <sheetName val="caracoli"/>
      <sheetName val="Caricare"/>
      <sheetName val="Doñajuana"/>
      <sheetName val="26 de mayo"/>
      <sheetName val="PRECIOS UNITARIOS 2003"/>
      <sheetName val="INICIAL"/>
      <sheetName val="TOTALIDAD E3T"/>
      <sheetName val="ACTA DE MODIF 2"/>
      <sheetName val="CUADRO ADICIONAL"/>
      <sheetName val="ACTA 3"/>
      <sheetName val="ACTA DE MODIF 3"/>
      <sheetName val="ACTA DE CORTE 4 FIN"/>
      <sheetName val="RESUMEN PRESUPU."/>
      <sheetName val="AMAPOLITA"/>
      <sheetName val="amapolitaoficial"/>
      <sheetName val="Curva S - Mes"/>
      <sheetName val="Conciliación"/>
      <sheetName val="CREDI"/>
      <sheetName val="DEUDAS"/>
      <sheetName val="NDYDEP"/>
      <sheetName val="P.T.U."/>
      <sheetName val="DPN FISCAL"/>
      <sheetName val="Mensagem"/>
      <sheetName val="Schroder Small Caps"/>
      <sheetName val="FLUXO ORÇ. ORIG."/>
      <sheetName val="Gráficas"/>
      <sheetName val="Ind operat"/>
      <sheetName val="Ind gastos"/>
      <sheetName val="Ind trafico"/>
      <sheetName val="Accidentes"/>
      <sheetName val="Seguimiento Explotación"/>
      <sheetName val="Trafico"/>
      <sheetName val="Calculo ingresos"/>
      <sheetName val="Variables- prevision"/>
      <sheetName val="Traficos"/>
      <sheetName val="11010-1"/>
      <sheetName val="11010-2"/>
      <sheetName val="11010-3"/>
      <sheetName val="11010-4"/>
      <sheetName val="11010-5"/>
      <sheetName val="11010-6"/>
      <sheetName val="11010-7"/>
      <sheetName val="11010-8"/>
      <sheetName val="11010-9"/>
      <sheetName val="11010-10"/>
      <sheetName val="11010-11"/>
      <sheetName val="11010-12"/>
      <sheetName val="11010-13"/>
      <sheetName val="11010-14"/>
      <sheetName val="11030-1"/>
      <sheetName val="11060-1"/>
      <sheetName val="11060-2"/>
      <sheetName val="11060-3"/>
      <sheetName val="11060-4"/>
      <sheetName val="11080-1"/>
      <sheetName val="11100-1 "/>
      <sheetName val="11100-2"/>
      <sheetName val="11100-3"/>
      <sheetName val="11100-4"/>
      <sheetName val="11110-1"/>
      <sheetName val="11110-2"/>
      <sheetName val="11110-3"/>
      <sheetName val="11110-4"/>
      <sheetName val="11110-5"/>
      <sheetName val="12050-1"/>
      <sheetName val="12050-2"/>
      <sheetName val="12050-3"/>
      <sheetName val="12050-4"/>
      <sheetName val="13010-1 "/>
      <sheetName val="13010-2"/>
      <sheetName val="13010-3"/>
      <sheetName val="13080-1"/>
      <sheetName val="13080-3"/>
      <sheetName val="21010-1 "/>
      <sheetName val="21010-2"/>
      <sheetName val="21010-3"/>
      <sheetName val="21025-1"/>
      <sheetName val="21050-1"/>
      <sheetName val="21050-2"/>
      <sheetName val="21060-1 "/>
      <sheetName val="21070-1 "/>
      <sheetName val="21075-1"/>
      <sheetName val="calculoDelta"/>
      <sheetName val="21075-3"/>
      <sheetName val="21080-1"/>
      <sheetName val="21100-1"/>
      <sheetName val="21110-1"/>
      <sheetName val="21110-2"/>
      <sheetName val="21110-3"/>
      <sheetName val="21110-4"/>
      <sheetName val="22010-1"/>
      <sheetName val="22010-2"/>
      <sheetName val="22010-3"/>
      <sheetName val="22020-1"/>
      <sheetName val="22030-1"/>
      <sheetName val="deuda delta"/>
      <sheetName val="22070-1"/>
      <sheetName val="22070-2"/>
      <sheetName val="22070-3"/>
      <sheetName val="23000-1"/>
      <sheetName val="56000-1"/>
      <sheetName val="RUTA CM"/>
      <sheetName val="RUTA CM (2)"/>
      <sheetName val="57000-1"/>
      <sheetName val="57000-2"/>
      <sheetName val="57000-3"/>
      <sheetName val="Graf Prod Men"/>
      <sheetName val="Terracerias"/>
      <sheetName val="Obras Drenaje"/>
      <sheetName val="Pavimentación"/>
      <sheetName val="Bovedas"/>
      <sheetName val="Psv Odd"/>
      <sheetName val="Ptes y Psv"/>
      <sheetName val="Tunel"/>
      <sheetName val="Señalamiento"/>
      <sheetName val="Mit Ambiental"/>
      <sheetName val="O Inducidas"/>
      <sheetName val="E7_PUs"/>
      <sheetName val="1.17-A_Mod"/>
      <sheetName val="1.17-A"/>
      <sheetName val="1.17-A (2)"/>
      <sheetName val="Detall Gastos"/>
      <sheetName val="Det. Invers"/>
      <sheetName val="Inversión-mes"/>
      <sheetName val="P &amp; G"/>
      <sheetName val="Cta. Rdos."/>
      <sheetName val="C-FLOW"/>
      <sheetName val="EOAF"/>
      <sheetName val="T.I.R."/>
      <sheetName val="Estruc.Financ."/>
      <sheetName val="PROY"/>
      <sheetName val="Imp.Soc."/>
      <sheetName val="Para Final"/>
      <sheetName val="Conciliação Custos - Guarani"/>
      <sheetName val="FGTS INSS"/>
      <sheetName val="PAS -  Salarios - resultado"/>
      <sheetName val="Teste Despesa Operacional"/>
      <sheetName val="Consolidação Olimpia"/>
      <sheetName val="Consolidação Guarani"/>
      <sheetName val="Log@ACL DESPESA"/>
      <sheetName val=" AnexoOpDiv99"/>
      <sheetName val="GrafdivB"/>
      <sheetName val="ServDiv"/>
      <sheetName val="Exigível"/>
      <sheetName val="Variação M.Usage"/>
      <sheetName val="Consolidación MEXGAAP PESOS"/>
      <sheetName val="Taxas"/>
      <sheetName val="POSIÇÃO FINAL"/>
      <sheetName val="Proeccion ventas"/>
      <sheetName val="Caja real"/>
      <sheetName val="GASTOS VENTAS"/>
      <sheetName val="GG "/>
      <sheetName val="O.O.E.E."/>
      <sheetName val="Casa A def"/>
      <sheetName val="Precios de M.O y Mat."/>
      <sheetName val="RESUMEN RECURSOS"/>
      <sheetName val="Urbanización"/>
      <sheetName val="1 Exc. cim."/>
      <sheetName val="2 Relleno"/>
      <sheetName val="3 Extraccion basura"/>
      <sheetName val="Casa A def (2)"/>
      <sheetName val="4 Horm. cim."/>
      <sheetName val="5 Horm. S.C."/>
      <sheetName val="6 Horm. Cad."/>
      <sheetName val="7 Horm. Losa"/>
      <sheetName val="8 Fierro"/>
      <sheetName val="9 Mold s.c y c.."/>
      <sheetName val="10 Mold losa"/>
      <sheetName val="11 Radier"/>
      <sheetName val="12 Alb"/>
      <sheetName val="13 Enm. tech"/>
      <sheetName val="13 Enm. tech (2)"/>
      <sheetName val="Cerchas"/>
      <sheetName val="14 Cubierta"/>
      <sheetName val="14 Cubierta (2)"/>
      <sheetName val="15 Alero"/>
      <sheetName val="16 Tapacán"/>
      <sheetName val="17 Tab. Volc."/>
      <sheetName val="17 Tab. Volc. (2)"/>
      <sheetName val="18 Tab. Monolite"/>
      <sheetName val="19 Tab. Hormigón"/>
      <sheetName val="20 Estuco ML"/>
      <sheetName val="21 Estuco M2"/>
      <sheetName val="22 Cerámica"/>
      <sheetName val="pinturas"/>
      <sheetName val="22 Cerámica (2)"/>
      <sheetName val="23 Cielo"/>
      <sheetName val="23 Cielo (2)"/>
      <sheetName val="24 Corniza"/>
      <sheetName val="25 Alfombra"/>
      <sheetName val="26 G. polvo"/>
      <sheetName val="27 Puertas ppal"/>
      <sheetName val="28 Puertas 70X200"/>
      <sheetName val="29 Puertas 80X200"/>
      <sheetName val="30 Puerta 65X200"/>
      <sheetName val="Casa A def (5)"/>
      <sheetName val="31 Ventanas"/>
      <sheetName val="32 Ventanas Mad"/>
      <sheetName val="33 Látex alb."/>
      <sheetName val="34 HIDROF"/>
      <sheetName val="35 Látex estuco"/>
      <sheetName val="36 Látex Volcanita"/>
      <sheetName val="37 Elucido losa"/>
      <sheetName val="38 oleo"/>
      <sheetName val="39 Oleo  Ptas"/>
      <sheetName val="40 OleoMOlduras"/>
      <sheetName val="41 Mueble cocina"/>
      <sheetName val="41 Mueble cocina (2)"/>
      <sheetName val="42 W.C."/>
      <sheetName val="43 Lavamanos"/>
      <sheetName val="44 Tina"/>
      <sheetName val="45 Lavaplatos"/>
      <sheetName val="46 Jabonera"/>
      <sheetName val="47 Portarollos"/>
      <sheetName val="48 Gancho"/>
      <sheetName val="49 Agua potable"/>
      <sheetName val="50 Alcantarillado"/>
      <sheetName val="51 ELECTRICIDAD"/>
      <sheetName val="52 GAS"/>
      <sheetName val="52 GAS (2)"/>
      <sheetName val="53 Cámaras"/>
      <sheetName val="54 Calefont"/>
      <sheetName val="55 Cierro"/>
      <sheetName val="56 Cierro Madera"/>
      <sheetName val="57 Escalera"/>
      <sheetName val="CUb. Fe_Losa"/>
      <sheetName val="Cerámico"/>
      <sheetName val="Aluminios"/>
      <sheetName val="PAS 31.10.2007"/>
      <sheetName val="Dez CNEC - Análise PDD"/>
      <sheetName val="Dez REAGO - Análise PDD"/>
      <sheetName val="Anexo 15 - Moeda Estrangeira"/>
      <sheetName val="Anexo 15 - Swap"/>
      <sheetName val="Customize Your Invoice"/>
      <sheetName val="civ_roma"/>
      <sheetName val="ACTAS DISEÑOS EST. Y OBRA"/>
      <sheetName val="Actareajuste Provisional"/>
      <sheetName val="Actareajuste Definitiva"/>
      <sheetName val="PREACTA RESUMEN"/>
      <sheetName val="1P LOCALIZACION REPLANTEO"/>
      <sheetName val="201.15 REMOC. ALCANTARILLA"/>
      <sheetName val="201.16 REMOC. CERCAS"/>
      <sheetName val="210.1 EXPLANACION"/>
      <sheetName val="230.2 MJ SUBRASANTE"/>
      <sheetName val="230.2P MJ SUBRASANTE"/>
      <sheetName val="2P CONF. DEPOSITOS"/>
      <sheetName val="320.1 SUBBASE"/>
      <sheetName val="320.P SUBBASE FLORENCIA"/>
      <sheetName val="330.1 BASE"/>
      <sheetName val="420.1 IMPRIMACION"/>
      <sheetName val="450.1P MDC-1"/>
      <sheetName val="450.2P MDC-2"/>
      <sheetName val="460.1P FRESADO"/>
      <sheetName val="470.1P ASFALTITA"/>
      <sheetName val="600.4 EXCAV. ESTRUC.SECO "/>
      <sheetName val="600.5 EXCAV. ESTRUC.AGUA"/>
      <sheetName val="600.2 EXCAV. ROCA SECO"/>
      <sheetName val="610.1 RELLENO ESTRUCTURAS"/>
      <sheetName val="630.4 CONCRETO C"/>
      <sheetName val="630.4 CONCRETO D"/>
      <sheetName val="630.6 CONCRETO F"/>
      <sheetName val="630.6 CONCRETO G"/>
      <sheetName val="661.1 TUBERIA 36&quot;"/>
      <sheetName val="673.1 MAT. GRANULAR FILTRANTE"/>
      <sheetName val="475.1P TUBERIA FILTRO"/>
      <sheetName val="673.3 MAT. COBERTURA"/>
      <sheetName val="700.1 LINEAS DEMARCACION"/>
      <sheetName val="710.1.1 SEÑAL T I"/>
      <sheetName val="710.1.1 SEÑAL T IV"/>
      <sheetName val="710.3P REINSTALACION  SEÑAL"/>
      <sheetName val="720.P REINST. POSTE REFERENCIA"/>
      <sheetName val="730.1 DEFENSA METALICA"/>
      <sheetName val="730.4P REINST. DEFENSA METALICA"/>
      <sheetName val="730.2 SECCION FINAL "/>
      <sheetName val="800.2 CERCAS"/>
      <sheetName val="800.2P CERCAS 4 HILOS"/>
      <sheetName val="900,2 TTE MATERIAL"/>
      <sheetName val="900,2 TTE ASFALTITA"/>
      <sheetName val="DISEÑOS"/>
      <sheetName val="AVANCE DISEÑOS"/>
      <sheetName val="PROG INVER "/>
      <sheetName val="110_1_P"/>
      <sheetName val="110_2_P"/>
      <sheetName val="201_1P-201_5P"/>
      <sheetName val="210_2_SIN_EXPLO"/>
      <sheetName val="211_1_P1"/>
      <sheetName val="211P_2"/>
      <sheetName val="312_3"/>
      <sheetName val="312_4"/>
      <sheetName val="320_1P"/>
      <sheetName val="320_2P"/>
      <sheetName val="343_P"/>
      <sheetName val="441_1_PLANTA"/>
      <sheetName val="441_2_PLANTA"/>
      <sheetName val="441_1_COMPRADA"/>
      <sheetName val="441_2_COMPRADA"/>
      <sheetName val="441_3_COMPRADA_"/>
      <sheetName val="441_4_COMPRADA"/>
      <sheetName val="450_1_1_COMPRADA"/>
      <sheetName val="450_1_2_COMPRADA"/>
      <sheetName val="450_1_COMPRADA"/>
      <sheetName val="450_2_COMPRADA"/>
      <sheetName val="MDC-0_COMPRADA"/>
      <sheetName val="450_1_PLANTA"/>
      <sheetName val="450_2_PLANTA"/>
      <sheetName val="450_3_PLANTA"/>
      <sheetName val="451_1_PLANTA"/>
      <sheetName val="451_3_PLANTA"/>
      <sheetName val="451_2_COMPRADA_"/>
      <sheetName val="451_3_COMPRADA__"/>
      <sheetName val="452_1_COMPRADA"/>
      <sheetName val="452_2_COMPRADA"/>
      <sheetName val="452_3_COMPRADA"/>
      <sheetName val="452_4_COMPRADA"/>
      <sheetName val="452_1_PLANTA"/>
      <sheetName val="452_2_PLANTA"/>
      <sheetName val="452_3_PLANTA"/>
      <sheetName val="452_4_PLANTA"/>
      <sheetName val="460_1_M3"/>
      <sheetName val="460P_M3"/>
      <sheetName val="462P_MDC-0"/>
      <sheetName val="464_4"/>
      <sheetName val="622_6P_PILOTE_DE_MADERA"/>
      <sheetName val="620_1P"/>
      <sheetName val="620_4P_1"/>
      <sheetName val="620_4P_2"/>
      <sheetName val="622_1P"/>
      <sheetName val="673_4P"/>
      <sheetName val="710_1_1_(2)"/>
      <sheetName val="710_1_5"/>
      <sheetName val="900_3P1"/>
      <sheetName val="900_3P2"/>
      <sheetName val="900_3P3"/>
      <sheetName val="MURO_GEOTEXTIL"/>
      <sheetName val="TABLA_DE_CONTENIDO"/>
      <sheetName val="GENERALIDADES_"/>
      <sheetName val="CUMPLIMIENTO_%_"/>
      <sheetName val="CUMPLIMIENTO_%__(2)"/>
      <sheetName val="ESTADO_RED"/>
      <sheetName val="SEMAFORO_45A-04"/>
      <sheetName val="SEMAFORO_55CN-01"/>
      <sheetName val="SEMAFORO_55CN-03"/>
      <sheetName val="SEMAFORO_56-07"/>
      <sheetName val="TORTA_EST__VIAS_"/>
      <sheetName val="EST__VIAS"/>
      <sheetName val="MAPA_EST_RED"/>
      <sheetName val="NECESIDAD_VIA"/>
      <sheetName val="Necesidades_cr_"/>
      <sheetName val="SITIOS_CRITICOS"/>
      <sheetName val="CANT_OBRA_C-G"/>
      <sheetName val="CANT_OBRA_B-T"/>
      <sheetName val="CANT_OBRA_S-B"/>
      <sheetName val="INF__EMERGENCIAS"/>
      <sheetName val="NEC_PTES"/>
      <sheetName val="señal_v"/>
      <sheetName val="señal_H"/>
      <sheetName val="ACCIDENTALIDAD_NOV"/>
      <sheetName val="ACCIDENT_"/>
      <sheetName val="DEFENSA_VIAS"/>
      <sheetName val="ZONAS_RETIRO"/>
      <sheetName val="CUANTI_AMV"/>
      <sheetName val="CUALI_AMV"/>
      <sheetName val="CUANTI_MICRO"/>
      <sheetName val="CUALI_MICRO"/>
      <sheetName val="lecho_rio"/>
      <sheetName val="Análisis_de_precios"/>
      <sheetName val="Remo__derr_"/>
      <sheetName val="Limp__mec__Alcant_"/>
      <sheetName val="NECESIDADES_PREVENTIVAS"/>
      <sheetName val="NECESIDADES_CRITICAS"/>
      <sheetName val="CANTIDADES_DE_OBRA_5607_"/>
      <sheetName val="CANTIDADES_DE_OBRA_55CN03"/>
      <sheetName val="CANTIDADES_DE_OBRA_4006A"/>
      <sheetName val="CANTIDADES_DE_OBRA_55CN01"/>
      <sheetName val="CANTIDADES_DE_OBRA_40CNA"/>
      <sheetName val="CANTIDADES_DE_OBRA_40CNB"/>
      <sheetName val="CANTIDADES_DE_OBRA_40CN01"/>
      <sheetName val="CANTIDADES_DE_OBRA_45A04"/>
      <sheetName val="CANTIDADES_DE_OBRA_50CN03"/>
      <sheetName val="CANTIDADES_DE_OBRA_5009"/>
      <sheetName val="340_P"/>
      <sheetName val="441_1_"/>
      <sheetName val="451_4_"/>
      <sheetName val="464_1_"/>
      <sheetName val="701_P"/>
      <sheetName val="presupuesto_necesidades_vias_ma"/>
      <sheetName val="ACC_EJECUTIVO"/>
      <sheetName val="ACC_EJECUTIVO-OCT-02"/>
      <sheetName val="PORTADA_"/>
      <sheetName val="5008_trim"/>
      <sheetName val="CANT_CRI_SIN_diseño_50_08_"/>
      <sheetName val="201_18"/>
      <sheetName val="201_19"/>
      <sheetName val="201_20"/>
      <sheetName val="203_1"/>
      <sheetName val="203_2"/>
      <sheetName val="203_3"/>
      <sheetName val="203_4"/>
      <sheetName val="203_5"/>
      <sheetName val="203_6"/>
      <sheetName val="203_7"/>
      <sheetName val="203_8"/>
      <sheetName val="203_9"/>
      <sheetName val="203_10"/>
      <sheetName val="203_11"/>
      <sheetName val="203_12"/>
      <sheetName val="223_1"/>
      <sheetName val="223_2"/>
      <sheetName val="223_3_1"/>
      <sheetName val="223_3_2"/>
      <sheetName val="223_3_3"/>
      <sheetName val="233_1"/>
      <sheetName val="233_10"/>
      <sheetName val="235_1"/>
      <sheetName val="235_10"/>
      <sheetName val="235_11"/>
      <sheetName val="236_1"/>
      <sheetName val="236_10"/>
      <sheetName val="236_11"/>
      <sheetName val="320_3"/>
      <sheetName val="320_4"/>
      <sheetName val="320_5"/>
      <sheetName val="320_6"/>
      <sheetName val="330_3"/>
      <sheetName val="330_4"/>
      <sheetName val="330_5"/>
      <sheetName val="330_6"/>
      <sheetName val="350_1"/>
      <sheetName val="350_2"/>
      <sheetName val="350_3"/>
      <sheetName val="350_4"/>
      <sheetName val="350_10"/>
      <sheetName val="350_11"/>
      <sheetName val="350_12"/>
      <sheetName val="350_13"/>
      <sheetName val="350_14"/>
      <sheetName val="351_1"/>
      <sheetName val="351_2"/>
      <sheetName val="351_10"/>
      <sheetName val="351_11"/>
      <sheetName val="351_12"/>
      <sheetName val="410_3"/>
      <sheetName val="411_4"/>
      <sheetName val="413_1"/>
      <sheetName val="413_2"/>
      <sheetName val="413_3"/>
      <sheetName val="414_6"/>
      <sheetName val="420_3"/>
      <sheetName val="450_2_P"/>
      <sheetName val="450_4P"/>
      <sheetName val="450_5P"/>
      <sheetName val="450_6P"/>
      <sheetName val="450_7P"/>
      <sheetName val="450_8P"/>
      <sheetName val="450_10_"/>
      <sheetName val="450_10P"/>
      <sheetName val="450_11"/>
      <sheetName val="450_11P"/>
      <sheetName val="450_12"/>
      <sheetName val="450_12P"/>
      <sheetName val="451_3P_"/>
      <sheetName val="462_2_1"/>
      <sheetName val="462_2_2"/>
      <sheetName val="465_2"/>
      <sheetName val="500_2"/>
      <sheetName val="501_10"/>
      <sheetName val="501_20"/>
      <sheetName val="505_1"/>
      <sheetName val="600_1_1"/>
      <sheetName val="600_2_1"/>
      <sheetName val="600_2_2"/>
      <sheetName val="600_2_3"/>
      <sheetName val="600_2_4"/>
      <sheetName val="610_3"/>
      <sheetName val="610_4"/>
      <sheetName val="610_5"/>
      <sheetName val="610_6"/>
      <sheetName val="610_7"/>
      <sheetName val="621_7"/>
      <sheetName val="663_1"/>
      <sheetName val="670_3"/>
      <sheetName val="670_4"/>
      <sheetName val="670_5"/>
      <sheetName val="671_4"/>
      <sheetName val="672_2"/>
      <sheetName val="672_3"/>
      <sheetName val="672_4"/>
      <sheetName val="673_1_1"/>
      <sheetName val="673_1_2"/>
      <sheetName val="681_2"/>
      <sheetName val="681_3"/>
      <sheetName val="681_4"/>
      <sheetName val="682_2"/>
      <sheetName val="682_3"/>
      <sheetName val="682_4"/>
      <sheetName val="683_1"/>
      <sheetName val="683_2"/>
      <sheetName val="683_3"/>
      <sheetName val="683_4"/>
      <sheetName val="683_5"/>
      <sheetName val="730_4"/>
      <sheetName val="741_1"/>
      <sheetName val="802_1"/>
      <sheetName val="802_2"/>
      <sheetName val="802_3"/>
      <sheetName val="802_4"/>
      <sheetName val="802_5"/>
      <sheetName val="802_6"/>
      <sheetName val="802_7"/>
      <sheetName val="802_8"/>
      <sheetName val="811_2"/>
      <sheetName val="820_1"/>
      <sheetName val="necesidades_de_la_via"/>
      <sheetName val="PU600P_1"/>
      <sheetName val="$_PR20_al_PR23"/>
      <sheetName val="TABLA_CONTENIDO"/>
      <sheetName val="ESTADO_RED_VIS"/>
      <sheetName val="SEMAFORO_VIS_5008"/>
      <sheetName val="SEMAFORO_VIS_50CN01"/>
      <sheetName val="SEMAFORO_VIS_5604"/>
      <sheetName val="SEMAFORO_VIS_5008A"/>
      <sheetName val="SEMAFORO_VIS_5008B"/>
      <sheetName val="TORTA_EST__VIAS_VIS_5008"/>
      <sheetName val="TORTA_EST__VIAS_VIS_50CN01"/>
      <sheetName val="TORTA_EST__VIAS_VIS_5604"/>
      <sheetName val="TORTA_EST__VIAS_VIS_5008A"/>
      <sheetName val="TORTA_EST__VIAS_VIS_5008B"/>
      <sheetName val="ESTADO_RED_TEC_5008"/>
      <sheetName val="ESTADO_RED_TEC_50CN01"/>
      <sheetName val="ESTADO_RED_TEC_5604"/>
      <sheetName val="ESTADO_RED_TEC_5008A"/>
      <sheetName val="ESTADO_RED_TEC_5008B"/>
      <sheetName val="SEMAFORO_TEC_5008"/>
      <sheetName val="SEMAFORO_TEC_50CN01"/>
      <sheetName val="SEMAFORO_TEC_5604"/>
      <sheetName val="SEMAFORO_TEC_5008A"/>
      <sheetName val="SEMAFORO_TEC_5008B"/>
      <sheetName val="TORTA_EST__VIAS_TEC_5008"/>
      <sheetName val="TORTA_EST__VIAS_TEC_50CN01"/>
      <sheetName val="TORTA_EST__VIAS_TEC_5604"/>
      <sheetName val="TORTA_EST__VIAS_TEC_5008A"/>
      <sheetName val="TORTA_EST__VIAS_TEC_5008B"/>
      <sheetName val="MAPA_EST_RED_5008_"/>
      <sheetName val="MAPA_EST_RED_50CN01"/>
      <sheetName val="MAPA_EST_RED_5604"/>
      <sheetName val="MAPA_EST_RED_5008A"/>
      <sheetName val="MAPA_EST_RED_5008B"/>
      <sheetName val="CANT_OBRA_VIA_5008"/>
      <sheetName val="CANT_OBRA_VIA_50CN01"/>
      <sheetName val="CANT_OBRA_VIA_5604"/>
      <sheetName val="CANT_OBRA_VIA_5008A"/>
      <sheetName val="CANT_OBRA_VIA_5008B"/>
      <sheetName val="CANT_OBRA_5008_"/>
      <sheetName val="CANT_OBRA_50CN01"/>
      <sheetName val="CANT_OBRA_5604"/>
      <sheetName val="CANT_OBRA_5008A"/>
      <sheetName val="CANT_OBRA_5008__(2)"/>
      <sheetName val="CANT_OBRA_5008__(3)"/>
      <sheetName val="NECESIDADES_EN_TÚNELES"/>
      <sheetName val="Señalización_Vertical"/>
      <sheetName val="Señalización_Horizontal"/>
      <sheetName val="INTERVENTORIA_DE_CONTRATOS"/>
      <sheetName val="FOT_sitios_criticos_"/>
      <sheetName val="FOT-TRAB_MICROS"/>
      <sheetName val="FOT_ESTADVIAS"/>
      <sheetName val="PRENSA_1"/>
      <sheetName val="CAPACITACION_MICRO"/>
      <sheetName val="TABLA_CONTENIDO_(2)"/>
      <sheetName val="C2_CUMPLIMIENTO_%_"/>
      <sheetName val="Estado_RED_TEC_5604_PAVIMENTO"/>
      <sheetName val="Estado_RED_TEC_5604_AFIRMADO"/>
      <sheetName val="FOT_ABRIL"/>
      <sheetName val="FOT_MAYO_"/>
      <sheetName val="FOT_JUNIO"/>
      <sheetName val="COMENTARIOS__"/>
      <sheetName val="CAPACITACION_MICROEMPRESAS"/>
      <sheetName val="Estado_Resumen_5604PAVIMENTO"/>
      <sheetName val="Vía_5604_Pavimentada"/>
      <sheetName val="Estado_Resumen_5604_AFIRMADO"/>
      <sheetName val="Vía_50NC01_Pavimentada"/>
      <sheetName val="Vía_50NC01_NoPavimentada"/>
      <sheetName val="FOT_JULIO"/>
      <sheetName val="FOT_AGOSTO_"/>
      <sheetName val="FOT_SEPTIEMBRE"/>
      <sheetName val="CAPACITA_MICROEMPRESAS_JULIO"/>
      <sheetName val="CAPACITA_MICROEMPRESAS_AGOSTO"/>
      <sheetName val="CAPACITA_MICROEMPRESAS_SEPTBRE"/>
      <sheetName val="5+440_RÍO_SECO"/>
      <sheetName val="21+100_"/>
      <sheetName val="31+250_PTE__GUADUALITO"/>
      <sheetName val="31+580_P__GUADUAL"/>
      <sheetName val="34+_270"/>
      <sheetName val="36+380_"/>
      <sheetName val="64+110_P__GUADUAS_II"/>
      <sheetName val="64+180_P__GUADUAS_I"/>
      <sheetName val="64+820_P__QUEBRADA_CUNE"/>
      <sheetName val="66+480_PUENTE_VARIANTE_2"/>
      <sheetName val="FRESADO_68_-_114"/>
      <sheetName val="68+370_P__FÉRREO_"/>
      <sheetName val="68+520_P__GUANÁBANO"/>
      <sheetName val="69+030_RÍO_VILLETA"/>
      <sheetName val="Villeta_centro"/>
      <sheetName val="72+1020_LA_MARÍA"/>
      <sheetName val="78+600_EL_ZANCUDO"/>
      <sheetName val="81+650_LA_HONDA"/>
      <sheetName val="83+230_QDA__NAUTATÁ"/>
      <sheetName val="86+220_PUENTE_AZUL"/>
      <sheetName val="86+600_PUENTE_HILA"/>
      <sheetName val="101+800_QDA__EL_CHUSCAL"/>
      <sheetName val="FRESADO_68-_114"/>
      <sheetName val="REMOCION_DERRUMBES_68_-__114"/>
      <sheetName val="DESARENADORES_68-114_"/>
      <sheetName val="Lineas_de_demarcacion_68-11_"/>
      <sheetName val="REALCE_BORDILLOS_68-114_"/>
      <sheetName val="PARCHEO_68-114_"/>
      <sheetName val="DESTAPE_ALCANTARILLAS_000-1_"/>
      <sheetName val="tachas_reflectivas_68-114_"/>
      <sheetName val="pinmuros_68+114_"/>
      <sheetName val="CUNETAS_68-114_"/>
      <sheetName val="DEFENSAS_METALICAS_68-114_"/>
      <sheetName val="REFERENCICACIÓN_VIAL_"/>
      <sheetName val="DESARENADORES_68-114"/>
      <sheetName val="REALCE_BORDILLOS_68-114"/>
      <sheetName val="PARCHEO_68-114"/>
      <sheetName val="DESTAPE_ALCANTARILLAS_000-114"/>
      <sheetName val="pinmuros_68+114"/>
      <sheetName val="CUNETAS_68-114"/>
      <sheetName val="SEÑALI_68-114"/>
      <sheetName val="DEFENSAS_METALICAS_68-114"/>
      <sheetName val="REFERENCICACIÓN_VIAL"/>
      <sheetName val="juntas_de_expansion"/>
      <sheetName val="Hincado_de_rieles"/>
      <sheetName val="Pintura_muros_y_cabezotes"/>
      <sheetName val="Suministro_e_instal_rieles"/>
      <sheetName val="Drenes_PVC_4_pulg"/>
      <sheetName val="SELLOS_PARA_JUNTAS_DE_PUENTES"/>
      <sheetName val="Sello_de_grietas_de_concreto"/>
      <sheetName val="Tubería_PVC_4_pulg"/>
      <sheetName val="SECCIÓN_FINAL"/>
      <sheetName val="DEFENSA_METÁLICA"/>
      <sheetName val="Postes_de_kilometraje"/>
      <sheetName val="REMOCIÓN_DE_DERRUMBES"/>
      <sheetName val="Mant__Postes_de_kilometraje"/>
      <sheetName val="PU_201,3_"/>
      <sheetName val="PU211P_1"/>
      <sheetName val="PU211P_2"/>
      <sheetName val="201p_3"/>
      <sheetName val="PU_320,1"/>
      <sheetName val="PU330,1_"/>
      <sheetName val="PU450P,1_(tapada_huecos)"/>
      <sheetName val="PU460_Parcheo"/>
      <sheetName val="PU600P_1_"/>
      <sheetName val="PU610,1_"/>
      <sheetName val="PU630,4_"/>
      <sheetName val="PU630,4_acelerante"/>
      <sheetName val="PU630,4_D"/>
      <sheetName val="PU630,6_especial_por_M3"/>
      <sheetName val="PU630,6_Simple"/>
      <sheetName val="PU630,6_especial_por_M2"/>
      <sheetName val="PU630,6_F"/>
      <sheetName val="PU630P_7_"/>
      <sheetName val="PU630,7_"/>
      <sheetName val="PU630,7_Especial"/>
      <sheetName val="PU630P_15"/>
      <sheetName val="PU660_2"/>
      <sheetName val="PU673_"/>
      <sheetName val="PU681,1_Esp__Q_Caliche"/>
      <sheetName val="PU830P_1_"/>
      <sheetName val="PORTADA_SDC"/>
      <sheetName val="PORTADA_DRM"/>
      <sheetName val="EST_50_08_VIS_"/>
      <sheetName val="EST_50_CN01_VIS"/>
      <sheetName val="EST_56_04_VIS"/>
      <sheetName val="GRAF_ESTVIA_5008_VIS"/>
      <sheetName val="GRAF_ESTVIA_50_CN01_VIS"/>
      <sheetName val="GRAF_ESTVIA_5604_VIS_"/>
      <sheetName val="_TORTAS_50_08_VIS"/>
      <sheetName val="TORTAS_50_CN01_VIS"/>
      <sheetName val="TORTAS_56_04_VIS"/>
      <sheetName val="MAPA_EST_RED_VIS_"/>
      <sheetName val="NEC__VIAS_"/>
      <sheetName val="CANT_O_50_08"/>
      <sheetName val="CANT_O_50_08_b"/>
      <sheetName val="CANT_O_50_CN01"/>
      <sheetName val="NEC__CRI_VIAS"/>
      <sheetName val="CANT_CRI_50_08_"/>
      <sheetName val="CANT_CRI_50_CN01"/>
      <sheetName val="CANT_CRI_56_04"/>
      <sheetName val="SIT_CRI_50_08"/>
      <sheetName val="SIT_CRI_50CN01"/>
      <sheetName val="SIT_CRI_5604"/>
      <sheetName val="INF__EMERG"/>
      <sheetName val="PTES_"/>
      <sheetName val="NEC__PTES"/>
      <sheetName val="EST__GRAL_PONT"/>
      <sheetName val="NEC__PONT"/>
      <sheetName val="SEÑ_V_"/>
      <sheetName val="SEÑ_H_"/>
      <sheetName val="CANT_SEÑ_VIAS"/>
      <sheetName val="ACC_OCT_"/>
      <sheetName val="ACC__NOV"/>
      <sheetName val="ACC__DIC"/>
      <sheetName val="ACC_50_08"/>
      <sheetName val="ACC_56_04"/>
      <sheetName val="ACC_50_CN01"/>
      <sheetName val="SEPARA__PRENSA"/>
      <sheetName val="FILTROS_"/>
      <sheetName val="REALCE_BORDILLOS_"/>
      <sheetName val="HUNDIMIENTOS_Y_REFUERZOS_"/>
      <sheetName val="PARCHEO_"/>
      <sheetName val="Lineas_de_demarcacion"/>
      <sheetName val="tachas_reflectivas"/>
      <sheetName val="SEÑALI_0-"/>
      <sheetName val="201_1P_y_201_5P_EDIF_M2"/>
      <sheetName val="201_2P__DEMESTRU_OXI"/>
      <sheetName val="201_3P_dem_PIO_AND_BOR"/>
      <sheetName val="201_4P_y_201_10P_Obst"/>
      <sheetName val="201_6P_ciclopeo"/>
      <sheetName val="201_7P_PAV"/>
      <sheetName val="201_8P_EST_MET"/>
      <sheetName val="201_9ARB"/>
      <sheetName val="201_12ALC"/>
      <sheetName val="201_13CERC"/>
      <sheetName val="340_1-02"/>
      <sheetName val="344_P"/>
      <sheetName val="441_3P_COMPRADA_"/>
      <sheetName val="450_2P_COMPRADA"/>
      <sheetName val="450_3P_COMPRADA"/>
      <sheetName val="450_4P_COMPRADA"/>
      <sheetName val="451_3P_COMPRADA__"/>
      <sheetName val="451_3_COMPRADA"/>
      <sheetName val="452_1P_COMPRADA"/>
      <sheetName val="452_2P_COMPRADA"/>
      <sheetName val="452_3P_COMPRADA"/>
      <sheetName val="630P_MORTERO_1;3"/>
      <sheetName val="EXPER_GRAL-PRECAL"/>
      <sheetName val="EST_5607_VIS"/>
      <sheetName val="EST_55CN03_VIS"/>
      <sheetName val="EST_4006A_VIS"/>
      <sheetName val="EST_55CN01_VIS"/>
      <sheetName val="EST_40CN01_VIS"/>
      <sheetName val="EST_40CNA_VIS"/>
      <sheetName val="EST_40CNB_VIS"/>
      <sheetName val="GRA_ESTVIA_5607_VIS"/>
      <sheetName val="datos_semaforo_5607"/>
      <sheetName val="GRA_ESTVIA_55CN03_VIS"/>
      <sheetName val="datos_55CN03"/>
      <sheetName val="GRAFICO_ESTADO_VIA_VISUAL_4006A"/>
      <sheetName val="datos_semaforo_4006A_"/>
      <sheetName val="GRAFICO_ESTADO_VIA_VISUA_55CN01"/>
      <sheetName val="datos_semaforo_55CN01"/>
      <sheetName val="GRA_ESTVIA_40CN01-40CNA-40CNB_"/>
      <sheetName val="dato_semaforo_40CN01-40CNA-40NB"/>
      <sheetName val="TORTA_5607_VIS"/>
      <sheetName val="TORTA_EST__VIA_55CN03"/>
      <sheetName val="TORTA_EST__VIA_4006A"/>
      <sheetName val="TORTA_EST__VIA_55CN01"/>
      <sheetName val="TORTA_EST__VIA_40CN01"/>
      <sheetName val="TORTA_EST__VIA_40CNA"/>
      <sheetName val="TORTA_EST__VIA_40CNB"/>
      <sheetName val="MAPA_1-5607"/>
      <sheetName val="MAPA_1-55CN03"/>
      <sheetName val="MAPA_1-4006A"/>
      <sheetName val="MAPA_1-55CN01"/>
      <sheetName val="MAPA_1-40CN01-40CNA-40CNB"/>
      <sheetName val="CANT_OBRAS5607"/>
      <sheetName val="CANT_OBRA55CN03"/>
      <sheetName val="CANT_OBRA_4006A"/>
      <sheetName val="CANT_OBRA55CN01"/>
      <sheetName val="CANT_OBRA_40CN01"/>
      <sheetName val="CANT_OBRA_40CNA"/>
      <sheetName val="CANT_OBRA_40CNB"/>
      <sheetName val="CANT_CRIT_5607"/>
      <sheetName val="ESTUDIOS_SIT_CRIT_5607"/>
      <sheetName val="CANT_CRIT_4006A_"/>
      <sheetName val="ESTUDIOS_SIT_CRIT_4006A"/>
      <sheetName val="INDICE_(2)"/>
      <sheetName val="CANT_CRIT_55CN01_"/>
      <sheetName val="ESTUDIOS_SIT_CRIT_40CN01"/>
      <sheetName val="CANT_CRIT_40CNB"/>
      <sheetName val="ESTUDIOS_SIT_CRIT_40CNB"/>
      <sheetName val="MAPA_2-5607_Y_55CN03"/>
      <sheetName val="MAPA_SC-4006A"/>
      <sheetName val="MAPA_SC-55CN01"/>
      <sheetName val="MAPA_SC-40CN01,CNA,CNB,06"/>
      <sheetName val="Est_Resumen5607"/>
      <sheetName val="Est_Resumen_55CN03"/>
      <sheetName val="Est_Resumen_4006A"/>
      <sheetName val="Est_Resumen_55CN01"/>
      <sheetName val="Est_Resumen_tec_40CN01"/>
      <sheetName val="Est_Resumen_tec_40CNA"/>
      <sheetName val="Est_Resumen_40CNB"/>
      <sheetName val="ACC-5607_Y_55CN03"/>
      <sheetName val="ACC_-55CN01"/>
      <sheetName val="COMENTARIOS_1"/>
      <sheetName val="Flujo_Caja"/>
      <sheetName val="RESUMEN_CUENTAS"/>
      <sheetName val="Escala_salarial"/>
      <sheetName val="Cantidades_y_presupuesto"/>
      <sheetName val="Reajustes_estimados"/>
      <sheetName val="Prestaciones_y_AIU"/>
      <sheetName val="TABLA_AIU"/>
      <sheetName val="MO_C_P1"/>
      <sheetName val="MO_C_P2"/>
      <sheetName val="MO_C_P3"/>
      <sheetName val="MO_C_P4"/>
      <sheetName val="MO_C_P5"/>
      <sheetName val="MO_C_P6"/>
      <sheetName val="MO_T_P1"/>
      <sheetName val="MO_T_P2"/>
      <sheetName val="MO_T_P3"/>
      <sheetName val="MO_T_P4"/>
      <sheetName val="MO_T_P5"/>
      <sheetName val="MO_T_P6"/>
      <sheetName val="MO_P_P1"/>
      <sheetName val="MO_P_P2"/>
      <sheetName val="MO_P_P3"/>
      <sheetName val="MO_P_P4"/>
      <sheetName val="MO_P_P5"/>
      <sheetName val="MO_P_P6"/>
      <sheetName val="EQ_P1"/>
      <sheetName val="EQ_P2"/>
      <sheetName val="EQ_P3"/>
      <sheetName val="EQ_P4"/>
      <sheetName val="EQ_P5"/>
      <sheetName val="EQ_P6"/>
      <sheetName val="Grupo_1"/>
      <sheetName val="5111901_Cierre_a_miles"/>
      <sheetName val="F_M_(Personal)"/>
      <sheetName val="FM_P_SN_ECP"/>
      <sheetName val="FM_PERSONAL"/>
      <sheetName val="FM_EQUIPOS"/>
      <sheetName val="CLASIF_ARP"/>
      <sheetName val="ARP_PONDERADO"/>
      <sheetName val="F_M_(Equipos)"/>
      <sheetName val="Impresora_color"/>
      <sheetName val="C_4X4-_22,5"/>
      <sheetName val="C_4X4-_18"/>
      <sheetName val="C_4x2"/>
      <sheetName val="B_22,5"/>
      <sheetName val="Res__c"/>
      <sheetName val="BOBINADOS_EO_OE"/>
      <sheetName val="DISEMEQ_OM"/>
      <sheetName val="DISEMEQ_OC"/>
      <sheetName val="ABRIL_23"/>
      <sheetName val="JUNIO_25"/>
      <sheetName val="OBRAS_MECANICAS"/>
      <sheetName val="OBRAS_ELECTRICAS"/>
      <sheetName val="OBRAS_INSTRUMENTACION"/>
      <sheetName val="FACTURACION_2007"/>
      <sheetName val="Cant_y_costos"/>
      <sheetName val="VALOR_DE_OBRAS"/>
      <sheetName val="Batea_COMEHUEVO"/>
      <sheetName val="Batea_La_Montana"/>
      <sheetName val="Otros_Concreto"/>
      <sheetName val="A2,_A4"/>
      <sheetName val="A7,_A8"/>
      <sheetName val="A9,_A10,_A11_Y_A12"/>
      <sheetName val="A13,_A14"/>
      <sheetName val="A15,_A16"/>
      <sheetName val="B21,_B23"/>
      <sheetName val="Geotextil_Suministro"/>
      <sheetName val="Geotextil_Mano_de_obra"/>
      <sheetName val="Sedim_en_geotextil"/>
      <sheetName val="pc200_MO"/>
      <sheetName val="Año_2010"/>
      <sheetName val="Trazabilidad_Reportes"/>
      <sheetName val="LINEAS_Y_SATELITES"/>
      <sheetName val="ACTAS_SEMANA_10-16_SEPT"/>
      <sheetName val="Pareto_Devoluciones"/>
      <sheetName val="quifa_"/>
      <sheetName val="TARIFAS_CTO_MARCO_PCL"/>
      <sheetName val="1,1_Movilizacion"/>
      <sheetName val="1,2_Localizacion_m2"/>
      <sheetName val="1,3_Localización_Km"/>
      <sheetName val="2,1_Desmonte_y_Limpieza"/>
      <sheetName val="2,2_Descapote"/>
      <sheetName val="2,3_Perfilado_subrasante"/>
      <sheetName val="3,1_Excav__mecánica"/>
      <sheetName val="3,2__Excav__manual"/>
      <sheetName val="3,3_Excav__roca"/>
      <sheetName val="4,1_Extend_y_compact_terraplen"/>
      <sheetName val="5,1_Crudo_rio_6&quot;"/>
      <sheetName val="5,3_Sub-base"/>
      <sheetName val="5,5A_Transporte"/>
      <sheetName val="6,1_Concreto_3000_placas"/>
      <sheetName val="6,2_Concreto_3000_contrapozo"/>
      <sheetName val="6,3_Muro_bloque_5"/>
      <sheetName val="6,4_Muro_ladrillo"/>
      <sheetName val="6,5_Concreto_2500"/>
      <sheetName val="6,7_Concreto_1500"/>
      <sheetName val="6,9_Concreto_Asfáltico"/>
      <sheetName val="7,1_Cárcamo_tipo_1"/>
      <sheetName val="7,2_Cárcamo_tipo_2"/>
      <sheetName val="7,3_Cárcamo_tipo_3"/>
      <sheetName val="7,4_Cuneta_trapezoidal"/>
      <sheetName val="7,5_Cuneta_triangular"/>
      <sheetName val="7,6_Skimmer_tipo_1"/>
      <sheetName val="7,7_Skimmer_tipo_2"/>
      <sheetName val="7,8_Tub__petrolera_8&quot;"/>
      <sheetName val="7,9_Caja_bombeo_piscinas"/>
      <sheetName val="7,10_Dren_francés"/>
      <sheetName val="7,11_Tubo_PVC_8&quot;_"/>
      <sheetName val="7,12_Alcantarilla_36&quot;"/>
      <sheetName val="7,13_Alcantarilla_48&quot;"/>
      <sheetName val="8,1_Electrosoldada_4,5X4,5"/>
      <sheetName val="8,2_Electrosoldada_5,5X5,5"/>
      <sheetName val="8,3_Electrosoldada_4X4"/>
      <sheetName val="8,4_Acero_PDR-60"/>
      <sheetName val="8,5_Acero_A37"/>
      <sheetName val="9,1_Tubo_PVC_2&quot;"/>
      <sheetName val="9,2_Cable_cobre_No_8"/>
      <sheetName val="9,3_Poste_metálico"/>
      <sheetName val="9,4_Reflectores"/>
      <sheetName val="10,1_Cerramiento_4_hilos"/>
      <sheetName val="10,2_Cerramiento_6_hilos"/>
      <sheetName val="10,3_Caseta_Resid_Sól_y_Quim"/>
      <sheetName val="10,4_Caseta_Químicos"/>
      <sheetName val="10,5_Caseta_Vigilancia"/>
      <sheetName val="10,6_Talanquera"/>
      <sheetName val="10,7_Empradización_estolón"/>
      <sheetName val="10,8_Empradización_boleo"/>
      <sheetName val="10,9_Empradización_agromanto"/>
      <sheetName val="10,10_Geomembrana_60_mills"/>
      <sheetName val="10,11_Geotextil_T2400-BX60"/>
      <sheetName val="10,12_Geotextil_TR400"/>
      <sheetName val="10,13_Geotextil_NT1600"/>
      <sheetName val="10,14_Geotextil_BX30"/>
      <sheetName val="10,16_Geodren_vert__H=1"/>
      <sheetName val="10,17_Instalación_geotextil"/>
      <sheetName val="10,18_Instalación_geomembrana"/>
      <sheetName val="10,19_Sacos_suelo_cemento"/>
      <sheetName val="10,20_Limpieza_alcantarillas"/>
      <sheetName val="10,21_Limp__manejo_aguas_lluvia"/>
      <sheetName val="10,22_Limp__cunetas"/>
      <sheetName val="10,23_Manto_Tipo_1"/>
      <sheetName val="10,24_Manto_Tipo_2"/>
      <sheetName val="10,25_Demolición_concreto"/>
      <sheetName val="10,26_Rocería"/>
      <sheetName val="10,27_Escarificación"/>
      <sheetName val="10,29_Cuneteo_carreteables"/>
      <sheetName val="10,31_Cerrato_malla_eslabonada"/>
      <sheetName val="10,32_Puesta_tierra"/>
      <sheetName val="10,33__Ret-disp_excav"/>
      <sheetName val="10,34_Tubo_conductor"/>
      <sheetName val="10,35_Repaleo"/>
      <sheetName val="10,38_As_built"/>
      <sheetName val="10,39_Señalización"/>
      <sheetName val="10,40_GEOMENBRANA_HR500"/>
      <sheetName val="PR5-Retroexcav_"/>
      <sheetName val="PR6-Volqta_6m3"/>
      <sheetName val="PR8-Bull_D6"/>
      <sheetName val="PR12-Bull_D8"/>
      <sheetName val="PR14-CTK_DOBLE"/>
      <sheetName val="F_C__NEXEN"/>
      <sheetName val="NEW_ROAD"/>
      <sheetName val="Rectificación_K1+500"/>
      <sheetName val="PROG_UTIL_EQP"/>
      <sheetName val="prog_util_M_O"/>
      <sheetName val="FOR_5"/>
      <sheetName val="ANEXO_C"/>
      <sheetName val="CUADRO_3"/>
      <sheetName val="6_7_comercial"/>
      <sheetName val="PR_CTK_DOBLE"/>
      <sheetName val="1,3_LOC_Y_REPL"/>
      <sheetName val="5,1_CRUDO_DE_RIO_6&quot;"/>
      <sheetName val="8,4_ACERO_PDR_60"/>
      <sheetName val="Acta_ADICIONALES"/>
      <sheetName val="APU_Trinchos"/>
      <sheetName val="APU_soldadores"/>
      <sheetName val="APU_pantalla"/>
      <sheetName val="APU_escuela"/>
      <sheetName val="APU_demolicion"/>
      <sheetName val="APU_ciment_contrapozo"/>
      <sheetName val="APU_base_"/>
      <sheetName val="APU_Transporte"/>
      <sheetName val="APU_movilizacion"/>
      <sheetName val="APU_carcamo"/>
      <sheetName val="APU_excavacion_maquina"/>
      <sheetName val="APU_limpieza_cuneta"/>
      <sheetName val="APU_saco_suelo"/>
      <sheetName val="APU_relleno"/>
      <sheetName val="APU_barreras"/>
      <sheetName val="APU_MOTOBOMBA"/>
      <sheetName val="Pantalla_contencion"/>
      <sheetName val="Estabilizacion_412"/>
      <sheetName val="CUADRO_RESUMEN_"/>
      <sheetName val="MATERIAL_TRANSPORTADO"/>
      <sheetName val="MATERIAL_TRANSPORTADO_POR_PLACA"/>
      <sheetName val="VIAJES_CORTOS"/>
      <sheetName val="VOLQUETAS_POR_DIAS"/>
      <sheetName val="Lita_Insumos"/>
      <sheetName val="Tablas_basicas"/>
      <sheetName val="Resumen_X_actividad"/>
      <sheetName val="Placa_taladro"/>
      <sheetName val="Filtro_Frances"/>
      <sheetName val="prog_loc+via"/>
      <sheetName val="Prog_Locac"/>
      <sheetName val="Prog_Vía_acc"/>
      <sheetName val="VIA_PRADO"/>
      <sheetName val="CUADRO__(5)"/>
      <sheetName val="costo_de_actividades_de_cuadril"/>
      <sheetName val="TRAZ_MAT_2081_"/>
      <sheetName val="MAT__2081"/>
      <sheetName val="MEM_7S-J2"/>
      <sheetName val="MEM_ESTACION_3"/>
      <sheetName val="MEM_INF2037"/>
      <sheetName val="MEM_ESTACION_5"/>
      <sheetName val="MEM_INF2081"/>
      <sheetName val="MEM_PLANTA_5"/>
      <sheetName val="MEM_PLANDESH"/>
      <sheetName val="MEM_P0247"/>
      <sheetName val="MEM_P0414"/>
      <sheetName val="MEM_POZO_414_CONEXION_CASETA_"/>
      <sheetName val="MEM_P1524"/>
      <sheetName val="MEM_P2078"/>
      <sheetName val="MEM_P2178_"/>
      <sheetName val="MEM_P219"/>
      <sheetName val="MEM_P249"/>
      <sheetName val="MEM_POZO_564"/>
      <sheetName val="MEM_P097"/>
      <sheetName val="MEM_J5"/>
      <sheetName val="DB_NUEVO_ABRIL"/>
      <sheetName val="DB_NUEVO_MAYO"/>
      <sheetName val="ESTACION_2"/>
      <sheetName val="ESTACION_4"/>
      <sheetName val="POZO_1838"/>
      <sheetName val="SABANA_GENERAL_ABRIL"/>
      <sheetName val="REPORTE_DIARIO"/>
      <sheetName val="DB_MAYO_V2"/>
      <sheetName val="TARIFAS_SIN_ORD"/>
      <sheetName val="REPORTE_SEMANAL_"/>
      <sheetName val="TABLA_DINAMICA"/>
      <sheetName val="REPORTE_SEMANAL_OXY"/>
      <sheetName val="cuadrillas_de_mayo"/>
      <sheetName val="PESOS_(2)"/>
      <sheetName val="PESOS_(3)"/>
      <sheetName val="DB_MAYO_v1"/>
      <sheetName val="VR_CTO"/>
      <sheetName val="SABANAGENERAL_(2)"/>
      <sheetName val="SABANAGENERAL_(3)"/>
      <sheetName val="DB_A_LA_FECHA"/>
      <sheetName val="SABANA_DICIEMBRE"/>
      <sheetName val="DB_form"/>
      <sheetName val="pendietes_act_nO__7"/>
      <sheetName val="As_builts"/>
      <sheetName val="L_crudo_6&quot;_est6-est7"/>
      <sheetName val="1082_tapon"/>
      <sheetName val="882_tapon"/>
      <sheetName val="SABANA_L_CRUDO_NOV_387002"/>
      <sheetName val="1U_marco_H"/>
      <sheetName val="96_pintura__H"/>
      <sheetName val="112_Desm"/>
      <sheetName val="145_pintura_marco_H"/>
      <sheetName val="189_Desm"/>
      <sheetName val="193_pintura_marco_H"/>
      <sheetName val="194_pintura_marco_H"/>
      <sheetName val="235_Desm"/>
      <sheetName val="289_Tapon"/>
      <sheetName val="318_pintura_marco_H"/>
      <sheetName val="341_Desm"/>
      <sheetName val="357_Cv"/>
      <sheetName val="357_L"/>
      <sheetName val="440_Desm"/>
      <sheetName val="442_Desm"/>
      <sheetName val="466_L"/>
      <sheetName val="492_L"/>
      <sheetName val="509_marco_H"/>
      <sheetName val="575_L_Flex"/>
      <sheetName val="607_pintura_marco_H's"/>
      <sheetName val="619_Cv"/>
      <sheetName val="619_L"/>
      <sheetName val="716_Desm"/>
      <sheetName val="765_pintura_marco_H"/>
      <sheetName val="810_Cv"/>
      <sheetName val="810_L"/>
      <sheetName val="823_Cv_Modif"/>
      <sheetName val="868_Cv"/>
      <sheetName val="868_L"/>
      <sheetName val="917_Cv_Reub"/>
      <sheetName val="917_L"/>
      <sheetName val="918_pintura_marco_H"/>
      <sheetName val="1001_Cv_Modif"/>
      <sheetName val="1005_Desm"/>
      <sheetName val="1026_L"/>
      <sheetName val="1041_Cv"/>
      <sheetName val="1041_L_Flex"/>
      <sheetName val="1047_Cv"/>
      <sheetName val="1047_L"/>
      <sheetName val="1052_Cv"/>
      <sheetName val="1052_L_Flex_3&quot;_SS-49_A"/>
      <sheetName val="1064_L_Flex_3&quot;_SS-49_A"/>
      <sheetName val="1067_Desm"/>
      <sheetName val="1098_Cv"/>
      <sheetName val="1098_L"/>
      <sheetName val="1109_Desm"/>
      <sheetName val="1199_Cv"/>
      <sheetName val="1199_L"/>
      <sheetName val="1292_Vte"/>
      <sheetName val="1482_Desm"/>
      <sheetName val="1483_Cv"/>
      <sheetName val="1483_L_Flex"/>
      <sheetName val="1578_Desm"/>
      <sheetName val="1710_Desm"/>
      <sheetName val="1725_L"/>
      <sheetName val="1746_Cv"/>
      <sheetName val="1746_L"/>
      <sheetName val="1816_Cv"/>
      <sheetName val="1816_L_Flex_3&quot;"/>
      <sheetName val="1883_L_Vte"/>
      <sheetName val="2097_pintura_marco_H"/>
      <sheetName val="2101_Eme"/>
      <sheetName val="2103_Emerg"/>
      <sheetName val="2103_L_Flex_3&quot;_a_SS-81A"/>
      <sheetName val="2108_L_Flex_3&quot;_SS-49_A"/>
      <sheetName val="2109_pintura_marco_H"/>
      <sheetName val="2153_pintura_marco_H"/>
      <sheetName val="2157_Cv"/>
      <sheetName val="2157_L_Flex_3&quot;_SS-49_A"/>
      <sheetName val="2163_pintura_marco_H"/>
      <sheetName val="2165_pintura_marco_H"/>
      <sheetName val="2178_pintura_marco_H's"/>
      <sheetName val="2185_Fac_Ht"/>
      <sheetName val="2186_Fac_Ht"/>
      <sheetName val="2198_L_Flex_3&quot;_a_SS-81A"/>
      <sheetName val="2207_Desm"/>
      <sheetName val="2213_marco_H"/>
      <sheetName val="2244_Cv"/>
      <sheetName val="2244_L_Flex"/>
      <sheetName val="2246_Cv"/>
      <sheetName val="2246_L_Flex"/>
      <sheetName val="2314_Cv"/>
      <sheetName val="2314_L"/>
      <sheetName val="2318_L"/>
      <sheetName val="2324_marco_H"/>
      <sheetName val="2327_Cv"/>
      <sheetName val="2327_L"/>
      <sheetName val="2333_L"/>
      <sheetName val="2344_Cv"/>
      <sheetName val="2344_L"/>
      <sheetName val="2345_Cv"/>
      <sheetName val="2345_L"/>
      <sheetName val="2576_Cv"/>
      <sheetName val="2576_L_Flex"/>
      <sheetName val="2585_Cv"/>
      <sheetName val="2585_L"/>
      <sheetName val="2608_Cv"/>
      <sheetName val="2608_L"/>
      <sheetName val="2642_Cv"/>
      <sheetName val="2642_L"/>
      <sheetName val="2732_L_Flex_3&quot;_SS-49_A"/>
      <sheetName val="2792_L_Flex_Vte"/>
      <sheetName val="2795_L_Flex_Vte"/>
      <sheetName val="2797_L_Flex_Vte"/>
      <sheetName val="96_pintura_marco_H"/>
      <sheetName val="333_L_Vte"/>
      <sheetName val="blanco_(23)"/>
      <sheetName val="SABANA_L_CRUDO_PROY_DIC_387002"/>
      <sheetName val="blanco_(2)"/>
      <sheetName val="LINEA_12&quot;_OLEODUCTO_Proy"/>
      <sheetName val="065_Cv"/>
      <sheetName val="77_pintura_marco_H_Proy"/>
      <sheetName val="85_pintura_marco_H_Proy"/>
      <sheetName val="88_pintura_marco_H_Proy"/>
      <sheetName val="105_Cv"/>
      <sheetName val="276_Cv"/>
      <sheetName val="276_L_Proy"/>
      <sheetName val="295_L_Proy"/>
      <sheetName val="438_Cv"/>
      <sheetName val="467_Cv"/>
      <sheetName val="509_L_Proy"/>
      <sheetName val="555_L_Proy"/>
      <sheetName val="571_pintura_marco_H_Proy"/>
      <sheetName val="589_pintura_marco_H_Proy"/>
      <sheetName val="653_Cv"/>
      <sheetName val="716_Cv"/>
      <sheetName val="908_pintura_marco_H_Proy"/>
      <sheetName val="923_pintura_marco_H_Proy"/>
      <sheetName val="1047_pintura_marco_H_Proy"/>
      <sheetName val="1051_L_Flex_Proy"/>
      <sheetName val="1053_Cv"/>
      <sheetName val="1058_L_Flex_Proy"/>
      <sheetName val="1072_Cv"/>
      <sheetName val="1073_Cv"/>
      <sheetName val="1084_L_SS_145_Proy"/>
      <sheetName val="1198_L"/>
      <sheetName val="1199_pintura_marco_H_Proy"/>
      <sheetName val="1256_pintura_marco_H_Proy"/>
      <sheetName val="1563_pintura_marco_H_Proy"/>
      <sheetName val="1614_pintura_marco_H_Proy"/>
      <sheetName val="1674_pintura_marco_H_Proy"/>
      <sheetName val="1679_L_Proy"/>
      <sheetName val="1714_pintura_marco_H_Proy"/>
      <sheetName val="1746_pintura_marco_H_Proy"/>
      <sheetName val="1883_pintura_marco_H_Proy"/>
      <sheetName val="2102_pintura_marco_H_Proy"/>
      <sheetName val="2103_Desm_Proy"/>
      <sheetName val="2105_pintura_marco_H_Proy"/>
      <sheetName val="2108_pintura_marco_H_Proy"/>
      <sheetName val="2109_Desm_Proy"/>
      <sheetName val="2136_L_Flex_Proy"/>
      <sheetName val="2142_Cv"/>
      <sheetName val="2153_Desm_Proy"/>
      <sheetName val="2167_pintura_marco_H_Proy"/>
      <sheetName val="2168_L_Flex_Proy"/>
      <sheetName val="2185_pintura_marco_H_Proy"/>
      <sheetName val="2191_Cv"/>
      <sheetName val="2198_Desm_Proy"/>
      <sheetName val="2218_Cv"/>
      <sheetName val="2219_Cv"/>
      <sheetName val="2221_L_Flex_Proy"/>
      <sheetName val="2248_Cv"/>
      <sheetName val="2248_L_Flex_Proy"/>
      <sheetName val="2304_pintura_marco_H_Proy"/>
      <sheetName val="2314_pintura_marco_H_Proy"/>
      <sheetName val="2320_L_Flex_Proy"/>
      <sheetName val="2324_pintura_marco_H_Proy"/>
      <sheetName val="2328_pintura_marco_H_Proy"/>
      <sheetName val="2571_Cv"/>
      <sheetName val="2575_Cv"/>
      <sheetName val="2577_L_Flex_Proy"/>
      <sheetName val="2582_Cv"/>
      <sheetName val="2584_Cv"/>
      <sheetName val="2588_Cv"/>
      <sheetName val="2588_L_Flex_Proy"/>
      <sheetName val="2593_Cv"/>
      <sheetName val="2600_Cv"/>
      <sheetName val="2602_L_Flex_Proy"/>
      <sheetName val="2611_L_Flex_Proy"/>
      <sheetName val="2637_pintura_marco_H_Proy"/>
      <sheetName val="2789_Cv"/>
      <sheetName val="2789_L_Flex_Proy"/>
      <sheetName val="2790_Cv"/>
      <sheetName val="135_Desm_Colec"/>
      <sheetName val="192__Cv_"/>
      <sheetName val="192_L"/>
      <sheetName val="212_Cv"/>
      <sheetName val="212_L"/>
      <sheetName val="224_L_Desm"/>
      <sheetName val="229_L_al__ss_42"/>
      <sheetName val="251_L_al__ss_42"/>
      <sheetName val="781_L_al__ss_42"/>
      <sheetName val="914_L_al__ss_42"/>
      <sheetName val="1037_L_al__ss_42"/>
      <sheetName val="1352_L_al__ss_42"/>
      <sheetName val="2031_L_al__ss_42"/>
      <sheetName val="2058_L_al__ss_42"/>
      <sheetName val="2110_L_al__ss_42"/>
      <sheetName val="355_L_Cambio"/>
      <sheetName val="509_L"/>
      <sheetName val="597_L"/>
      <sheetName val="745_L_Flex"/>
      <sheetName val="745_Cv"/>
      <sheetName val="823_Cv"/>
      <sheetName val="823_L"/>
      <sheetName val="884_L"/>
      <sheetName val="915_L_Desm"/>
      <sheetName val="940_Cv_m"/>
      <sheetName val="1002_Cv"/>
      <sheetName val="1002_L"/>
      <sheetName val="1045_Cv"/>
      <sheetName val="1045_L_Flex"/>
      <sheetName val="1651_Cv"/>
      <sheetName val="1651_L"/>
      <sheetName val="1725_Cv_M"/>
      <sheetName val="464_781_L_a_SS_42"/>
      <sheetName val="229_L_a_SS_42"/>
      <sheetName val="914_L_a_SS_42"/>
      <sheetName val="1037_L_a_SS_42"/>
      <sheetName val="1191_1411_Desm_Colec"/>
      <sheetName val="1314_L_Colect"/>
      <sheetName val="1349_2305_2306_Desm_Colec"/>
      <sheetName val="1352_L_a_SS_42"/>
      <sheetName val="2031_La_SS_42"/>
      <sheetName val="2058_La_SS_42"/>
      <sheetName val="2110_La_SS_42"/>
      <sheetName val="2112_L_Flex"/>
      <sheetName val="2122_Cv"/>
      <sheetName val="2122_L"/>
      <sheetName val="2149_L_Flex_a_SS_95"/>
      <sheetName val="2150_LFlex_a_SS_95"/>
      <sheetName val="2200_L_Flex_a_SS_95"/>
      <sheetName val="2146_Cv"/>
      <sheetName val="2146_L"/>
      <sheetName val="2147_Cv"/>
      <sheetName val="2147_L"/>
      <sheetName val="2178_Cv"/>
      <sheetName val="2178_L_Flex"/>
      <sheetName val="2206_L_Flex"/>
      <sheetName val="2207_L_Flex"/>
      <sheetName val="2212_Cv"/>
      <sheetName val="2212_L_Flex"/>
      <sheetName val="2217_L"/>
      <sheetName val="2217_Cv"/>
      <sheetName val="2330_L"/>
      <sheetName val="2331_L_Flex"/>
      <sheetName val="2332_Cv"/>
      <sheetName val="2332L_Flex"/>
      <sheetName val="2332L_Ac"/>
      <sheetName val="2339_L_y_Desm"/>
      <sheetName val="2381_L_AC"/>
      <sheetName val="2381_L_Flex"/>
      <sheetName val="2624_Cv"/>
      <sheetName val="2624_L"/>
      <sheetName val="2732_L"/>
      <sheetName val="2732_Cv"/>
      <sheetName val="SABANA_SS_NOV_477010"/>
      <sheetName val="SS-9_Str"/>
      <sheetName val="SS-39B_Pintura_marco_H"/>
      <sheetName val="SS-41_Hot_tap"/>
      <sheetName val="SS-41A_pintura_marco_H"/>
      <sheetName val="SS_52_Desm"/>
      <sheetName val="SS-_58_B_Str"/>
      <sheetName val="SS-77B_pintura_marco_H"/>
      <sheetName val="SS-81A_pintura_marco_H"/>
      <sheetName val="SS-95_pintura_marco_H"/>
      <sheetName val="SS-98A_pintura_marco_H"/>
      <sheetName val="SS_98A_LG"/>
      <sheetName val="SS_98A_LG_(2)"/>
      <sheetName val="SS_98A_LM"/>
      <sheetName val="SS-98B_LG"/>
      <sheetName val="SS-99_LG_Vte"/>
      <sheetName val="SS-99_LM_Vte"/>
      <sheetName val="SS-100B_LG"/>
      <sheetName val="SS-100B_LM"/>
      <sheetName val="SS-_105_Str"/>
      <sheetName val="SS-_106_C_LG"/>
      <sheetName val="SS-_106_C_LM"/>
      <sheetName val="SS-106_C_Str"/>
      <sheetName val="SS-109_pintura_marco_H"/>
      <sheetName val="SS-120A_pintura_marco_H"/>
      <sheetName val="SS-128_pintura_marco_H"/>
      <sheetName val="SS-135_Emerg"/>
      <sheetName val="SS-145_Vte"/>
      <sheetName val="SS-154B_LM"/>
      <sheetName val="blanco_(3)"/>
      <sheetName val="L_FLEX_FACTURADAS_2008_(2)"/>
      <sheetName val="SABANA_FLEX_2008_387002"/>
      <sheetName val="SABANA_FLEX_2008"/>
      <sheetName val="SABANA_FLEX_2008_477010"/>
      <sheetName val="L_FLEX_FACTURADAS_2008"/>
      <sheetName val="SABANA_SS_SEP_477010"/>
      <sheetName val="SS_8_B_Lm"/>
      <sheetName val="SS-26_LG"/>
      <sheetName val="SS-26_LM"/>
      <sheetName val="SS-26_Str"/>
      <sheetName val="SS_34__Str_Ampl"/>
      <sheetName val="SS_035"/>
      <sheetName val="SS-39_LG_Rep"/>
      <sheetName val="SS_39A__Str_Ampl"/>
      <sheetName val="SS_39B_Lg"/>
      <sheetName val="SS_39B_Lm"/>
      <sheetName val="SS_57_Lg"/>
      <sheetName val="SS_80_lg"/>
      <sheetName val="SS_88_F_Lg"/>
      <sheetName val="SS_88_F_LM"/>
      <sheetName val="SS_88_F_Str"/>
      <sheetName val="SS-95_Var"/>
      <sheetName val="SS_95B_Str"/>
      <sheetName val="SS-98a_Lm"/>
      <sheetName val="SS_99_Lg"/>
      <sheetName val="SS_99_Lm_"/>
      <sheetName val="SS_0106_Lg"/>
      <sheetName val="SS_109_Lg_Ok"/>
      <sheetName val="SS_111_Desm"/>
      <sheetName val="SS_120_a_Str"/>
      <sheetName val="SS_124_Str_Amp"/>
      <sheetName val="SS_128_Lg"/>
      <sheetName val="SS_128_Lm"/>
      <sheetName val="B_D_REPORTES"/>
      <sheetName val="B_D_-Reportes"/>
      <sheetName val="T_D_-Niv_Corte"/>
      <sheetName val="T_D_-Niv_Relleno"/>
      <sheetName val="T_D_-Niv_Afirmado"/>
      <sheetName val="T_D_-Niv_Mezcla"/>
      <sheetName val="Conversión_Emulsión"/>
      <sheetName val="B_D_REPORTES_"/>
      <sheetName val="IDO_(2)"/>
      <sheetName val="Datos_de_escala_temporal"/>
      <sheetName val="PENDIENTES_X_COBRAR"/>
      <sheetName val="AVP_(2)"/>
      <sheetName val="CUADRO_DE_CANTIDADES"/>
      <sheetName val="AJUSTE_CANTIDADES"/>
      <sheetName val="HOMOLOGACION_DE_CANTIDADES"/>
      <sheetName val="0_(1)"/>
      <sheetName val="nivelacion__Corte"/>
      <sheetName val="nivelacion__Relleno"/>
      <sheetName val="nivelacion_Afirmado"/>
      <sheetName val="Emulsion_"/>
      <sheetName val="nivelacion__Corte_via"/>
      <sheetName val="nivelacion__Relleno_via"/>
      <sheetName val="nivelacion_Afirmado_via"/>
      <sheetName val="nivelacion_Afirma_VIA"/>
      <sheetName val="Emulsión_Ajustada"/>
      <sheetName val="INFORME_EJECUTIVO"/>
      <sheetName val="RESUME_DAILY_REP"/>
      <sheetName val="CIVIL_DAILY_REP"/>
      <sheetName val="UNDERG_PIPING_REP"/>
      <sheetName val="ELECT,INST_DAILY_REP"/>
      <sheetName val="TANKS_DAILY_REP"/>
      <sheetName val="MECH_AND_PIP_REP"/>
      <sheetName val="ELEC_INT__WIRING_CONECT"/>
      <sheetName val="INST__INSTRUMENT_PROD"/>
      <sheetName val="PIP__WELDS_PROD_HP1"/>
      <sheetName val="PIP__WELDS_PROD_HP2"/>
      <sheetName val="PIP__WELDS_PROD_LP1"/>
      <sheetName val="PIP__WELDS_PROD_LP2"/>
      <sheetName val="MECH__Project_Tracking"/>
      <sheetName val="Acta_Locacion"/>
      <sheetName val="Filtros_subsuperficiales_"/>
      <sheetName val="Filtro_de_6"/>
      <sheetName val="CUNETAS_"/>
      <sheetName val="Dren_hor"/>
      <sheetName val="Area_taladro"/>
      <sheetName val="Foso_quemado"/>
      <sheetName val="Tub_8&quot;"/>
      <sheetName val="C__Vigilancia"/>
      <sheetName val="C__Quimicos"/>
      <sheetName val="placa_bombas"/>
      <sheetName val="Diques_de_contencion"/>
      <sheetName val="Zanjas_de_coronacion"/>
      <sheetName val="Descoles_escalonados"/>
      <sheetName val="Cerca_en_alambre_de_puas"/>
      <sheetName val="Fosos_de_disparo"/>
      <sheetName val="Ssi__iluminacion"/>
      <sheetName val="APU_Filtro_6&quot;"/>
      <sheetName val="APU_concreto_1500"/>
      <sheetName val="APU_concreto_2500"/>
      <sheetName val="APU_concreto_3000"/>
      <sheetName val="APU_acero_refuerzo"/>
      <sheetName val="APU_TUBERI8&quot;"/>
      <sheetName val="APU_desarenador"/>
      <sheetName val="APU_skimer"/>
      <sheetName val="APU_SUBBASE_"/>
      <sheetName val="APU_iluminacion"/>
      <sheetName val="APU_Moviydesmovi"/>
      <sheetName val="Zanja_de_coronacion"/>
      <sheetName val="Descoles_en_sacos_S-C"/>
      <sheetName val="Barreras_en_sacos_de_S-C"/>
      <sheetName val="Carcavas_via_de_acceso"/>
      <sheetName val="Vía_de_Acceso"/>
      <sheetName val="O_C"/>
      <sheetName val="_V"/>
      <sheetName val="_E"/>
      <sheetName val="Form5__Pág__1"/>
      <sheetName val="Enero_3"/>
      <sheetName val="Enero_4"/>
      <sheetName val="Enero_5"/>
      <sheetName val="Enero_6"/>
      <sheetName val="Enero_7"/>
      <sheetName val="Enero_8"/>
      <sheetName val="Enero_9"/>
      <sheetName val="Enero_10"/>
      <sheetName val="Enero_11"/>
      <sheetName val="Enero_12"/>
      <sheetName val="Enero_13"/>
      <sheetName val="Enero_14"/>
      <sheetName val="Enero_15"/>
      <sheetName val="Enero_16"/>
      <sheetName val="Enero_17"/>
      <sheetName val="Enero_18"/>
      <sheetName val="Enero_19"/>
      <sheetName val="Enero_20"/>
      <sheetName val="Enero_21"/>
      <sheetName val="Enero_"/>
      <sheetName val="Enero_1"/>
      <sheetName val="Enero_199"/>
      <sheetName val="Enero_1989"/>
      <sheetName val="Enero_2"/>
      <sheetName val="Enero_89"/>
      <sheetName val="Enero_AA129"/>
      <sheetName val="Enero_198"/>
      <sheetName val="aCCIDENTES_DE_1995_-_1996_xls"/>
      <sheetName val="EJECUCION_PRESUPUESTAL"/>
      <sheetName val="COPIA_PARAFISCALES"/>
      <sheetName val="Financiera_"/>
      <sheetName val="ACTA_DE_COSTOS_8"/>
      <sheetName val="HOJA_DE_RUTA_11-2-6"/>
      <sheetName val="CAMBIA_(A)"/>
      <sheetName val="ACTA_DE_COSTOS_7"/>
      <sheetName val="ACTA_DE_COSTOS_10"/>
      <sheetName val="PPTO_OFICIAL"/>
      <sheetName val="201_9P"/>
      <sheetName val="450_2P_COM"/>
      <sheetName val="M_DE_O"/>
      <sheetName val="201_23P"/>
      <sheetName val="450_2_(2)"/>
      <sheetName val="710_11"/>
      <sheetName val="710_3P"/>
      <sheetName val="681_(2)"/>
      <sheetName val="PROGRAMACIÓN_GRAL"/>
      <sheetName val="PROGRAMACIÓN_LOC"/>
      <sheetName val="PROGRAMACIÓN_VÍA"/>
      <sheetName val="PROG_VS_EJEC"/>
      <sheetName val="PRESUPUESTO_VIA"/>
      <sheetName val="PRESUPUESTO_LOCACION"/>
      <sheetName val="PRESUPUESTO_CAMPAMENTO_MILITAR"/>
      <sheetName val="PRESUPUESTO_IMPREV"/>
      <sheetName val="TOTAL_PROG"/>
      <sheetName val="ACUMULADO_EJEC"/>
      <sheetName val="Acta_04"/>
      <sheetName val="Lista_APU"/>
      <sheetName val="A-1_01"/>
      <sheetName val="A-1_02"/>
      <sheetName val="A-1_03"/>
      <sheetName val="A-2_01"/>
      <sheetName val="A-2_02"/>
      <sheetName val="A-2_03"/>
      <sheetName val="A-2_04"/>
      <sheetName val="A-3_01"/>
      <sheetName val="A-3_02"/>
      <sheetName val="A-3_03"/>
      <sheetName val="A-3_04"/>
      <sheetName val="A-3_05"/>
      <sheetName val="A-3_06"/>
      <sheetName val="A-4_01"/>
      <sheetName val="A-4_02"/>
      <sheetName val="A-4_03"/>
      <sheetName val="A-4_04"/>
      <sheetName val="A-4_05"/>
      <sheetName val="A-4_10"/>
      <sheetName val="A-5_01"/>
      <sheetName val="A-5_02"/>
      <sheetName val="A-5_03"/>
      <sheetName val="A-5_04"/>
      <sheetName val="A-5_05"/>
      <sheetName val="A-5_06"/>
      <sheetName val="A-6_01"/>
      <sheetName val="A-6_02"/>
      <sheetName val="A-6_03"/>
      <sheetName val="A-6_04"/>
      <sheetName val="A-6_05"/>
      <sheetName val="A-6_06"/>
      <sheetName val="A-6_07"/>
      <sheetName val="A-6_08"/>
      <sheetName val="A-6_09"/>
      <sheetName val="A-6_13"/>
      <sheetName val="A-6_14"/>
      <sheetName val="A-7_01"/>
      <sheetName val="A-7_02"/>
      <sheetName val="A-7_03"/>
      <sheetName val="A-7_04"/>
      <sheetName val="A-7_05"/>
      <sheetName val="A-7_06"/>
      <sheetName val="A-7_07"/>
      <sheetName val="A-7_08"/>
      <sheetName val="A-7_09"/>
      <sheetName val="A-7_10"/>
      <sheetName val="A-7_11"/>
      <sheetName val="A-8_01"/>
      <sheetName val="A-8_02"/>
      <sheetName val="A-9_01"/>
      <sheetName val="A-9_02"/>
      <sheetName val="A-9_03"/>
      <sheetName val="A-9_04"/>
      <sheetName val="A-9_05"/>
      <sheetName val="A-9_06"/>
      <sheetName val="A-9_07"/>
      <sheetName val="A-9_08"/>
      <sheetName val="A-9_09"/>
      <sheetName val="A-9_10"/>
      <sheetName val="A-9_11"/>
      <sheetName val="A-9_12"/>
      <sheetName val="A-9_13"/>
      <sheetName val="A-9_14"/>
      <sheetName val="A-9_15"/>
      <sheetName val="A-9_16"/>
      <sheetName val="A-9_17"/>
      <sheetName val="A-9_18"/>
      <sheetName val="A-9_19"/>
      <sheetName val="RESUMEN_(2)"/>
      <sheetName val="RESUMEN_ITEMS_(2)"/>
      <sheetName val="RESUMEN_ITEMS"/>
      <sheetName val="RESUMEN_-2"/>
      <sheetName val="RESUMEN_-1"/>
      <sheetName val="EXC_EXPL__CAN"/>
      <sheetName val="REMOC__DERRUMB"/>
      <sheetName val="CONFORM__CALZ"/>
      <sheetName val="REP__PAV_EXIS"/>
      <sheetName val="MEZCLA_MDC-1"/>
      <sheetName val="CONC__HIDR"/>
      <sheetName val="EXC_VARIAS"/>
      <sheetName val="RELL_ESTR"/>
      <sheetName val="ACERO_DE_REF"/>
      <sheetName val="ACERO_DE_PREESF_"/>
      <sheetName val="JUNTAS_PTES"/>
      <sheetName val="ESTR__ACERO"/>
      <sheetName val="TUBERIA_REF"/>
      <sheetName val="MARCA_VIAL"/>
      <sheetName val="OBRAS_VARIAS"/>
      <sheetName val="Mapa_localizacion"/>
      <sheetName val="exp__específ_"/>
      <sheetName val="Planilla_horas_extras"/>
      <sheetName val="VEHÍCULO_(2)"/>
      <sheetName val="EQUIPO_TOPOGRAFIA"/>
      <sheetName val="TRANSPORTES_TERRESTRES"/>
      <sheetName val="TRANSPORTES_AEREOS"/>
      <sheetName val="EQUIPO_LABORATORIO"/>
      <sheetName val="CONTROL_COMUNICAC"/>
      <sheetName val="REG_FOTOG_"/>
      <sheetName val="ACER_ESTR-VIGAS"/>
      <sheetName val="ACER_ESTR-wilson"/>
      <sheetName val="ACER_ESTR-RI0STRAS"/>
      <sheetName val="CCTO_D_PLACA"/>
      <sheetName val="CCTO_D_"/>
      <sheetName val="EX_VAR_MAT_COMUN-seco"/>
      <sheetName val="CCTO_G__ELEVA_"/>
      <sheetName val="CCTO_F_"/>
      <sheetName val="650,4P_limpieza"/>
      <sheetName val="650,4p_pintura_prot"/>
      <sheetName val="650,4p_pintura_anti"/>
      <sheetName val="201,1demolicion_est"/>
      <sheetName val="630_CONCRETO_CLASE_D"/>
      <sheetName val="SOLD_JUNTAS"/>
      <sheetName val="640,3ACERO_GRADO_60"/>
      <sheetName val="JUNTA_TIP_SIERRA"/>
      <sheetName val="642_JUNTA_MET"/>
      <sheetName val="INSUMO_D"/>
      <sheetName val="APU_BASICOS"/>
      <sheetName val="CANTIDADES_Y_PRECIOS"/>
      <sheetName val="Interc_de_Hidr_4"/>
      <sheetName val="Cambio_de_Valv_4"/>
      <sheetName val="Interc_tapones4"/>
      <sheetName val="Interc_válv_4"/>
      <sheetName val="Coloc__e_Interc__Tapones4"/>
      <sheetName val="Varios_4"/>
      <sheetName val="Paral__14"/>
      <sheetName val="Paral__24"/>
      <sheetName val="Paral__34"/>
      <sheetName val="Paral_44"/>
      <sheetName val="234_12"/>
      <sheetName val="311_12"/>
      <sheetName val="420_12"/>
      <sheetName val="450_2P2"/>
      <sheetName val="500_12"/>
      <sheetName val="511_1P2"/>
      <sheetName val="511_2P2"/>
      <sheetName val="672_2P2"/>
      <sheetName val="672_3P2"/>
      <sheetName val="672_4P2"/>
      <sheetName val="672_5P2"/>
      <sheetName val="672_6P2"/>
      <sheetName val="672_7P2"/>
      <sheetName val="600_22"/>
      <sheetName val="610_1_12"/>
      <sheetName val="610_1_2P2"/>
      <sheetName val="610_1_3P2"/>
      <sheetName val="621_22"/>
      <sheetName val="621_32"/>
      <sheetName val="621_42"/>
      <sheetName val="630_12"/>
      <sheetName val="630_22"/>
      <sheetName val="640_22"/>
      <sheetName val="642_22"/>
      <sheetName val="642_42"/>
      <sheetName val="642_52"/>
      <sheetName val="642_62"/>
      <sheetName val="642_72"/>
      <sheetName val="642_82"/>
      <sheetName val="642_32"/>
      <sheetName val="642_92"/>
      <sheetName val="642_102"/>
      <sheetName val="650_12"/>
      <sheetName val="650_22"/>
      <sheetName val="650_42"/>
      <sheetName val="650_32"/>
      <sheetName val="674_12"/>
      <sheetName val="674_1P2"/>
      <sheetName val="674_2P2"/>
      <sheetName val="674_3P2"/>
      <sheetName val="674_4P2"/>
      <sheetName val="670_22"/>
      <sheetName val="671_12"/>
      <sheetName val="630_72"/>
      <sheetName val="671_22"/>
      <sheetName val="681_12"/>
      <sheetName val="673_42"/>
      <sheetName val="673_52"/>
      <sheetName val="673_62"/>
      <sheetName val="671_32"/>
      <sheetName val="700_32"/>
      <sheetName val="710_13"/>
      <sheetName val="700_1_12"/>
      <sheetName val="720_12"/>
      <sheetName val="730_12"/>
      <sheetName val="731_12"/>
      <sheetName val="800_22"/>
      <sheetName val="810_22"/>
      <sheetName val="810_3P2"/>
      <sheetName val="900_32"/>
      <sheetName val="SEG__PROGRAMA__HITO_32"/>
      <sheetName val="MOV_TIERRAS2"/>
      <sheetName val="BASE_2"/>
      <sheetName val="SITIOS_CRITICOS_(2)2"/>
      <sheetName val="PUENTE_K77+430_(2)2"/>
      <sheetName val="PUENTE_K77+830_(2)2"/>
      <sheetName val="PUENTE_K79+090_(2)2"/>
      <sheetName val="puente_k87+028_(2)2"/>
      <sheetName val="PUENTE_87+414_(2)2"/>
      <sheetName val="PUENTE_87+765_(2)2"/>
      <sheetName val="PUENTE_K88+535_(2)2"/>
      <sheetName val="PUENTE_88+885_(2)2"/>
      <sheetName val="PUENTE_K91+355_(2)2"/>
      <sheetName val="PUENTE_K92+827_(2)2"/>
      <sheetName val="PUENTE_K93+483_(2)2"/>
      <sheetName val="PUENTE_K94+143_(2)2"/>
      <sheetName val="PUENTE_K94+907_(2)2"/>
      <sheetName val="PUENTE_K96+925_(2)2"/>
      <sheetName val="PUENTE_K99+293_(2)2"/>
      <sheetName val="PUENTE_K102+359_(2)2"/>
      <sheetName val="PUENTE_K105+580_(2)2"/>
      <sheetName val="Muros_cimentados_superficia_(22"/>
      <sheetName val="Muros_cimentados_en_pilotes_(22"/>
      <sheetName val="Pantallas_de_pìlotes_(2)2"/>
      <sheetName val="Costos_PAGA2"/>
      <sheetName val="PREDIOS_PR80-PR942"/>
      <sheetName val="PREDIOS_PR94-PR1172"/>
      <sheetName val="77+340_AL_78+0002"/>
      <sheetName val="78+000_AL_79+0002"/>
      <sheetName val="79+000_AL_80+0002"/>
      <sheetName val="80+000_AL_81+0002"/>
      <sheetName val="81+000_AL_82+0002"/>
      <sheetName val="82+000_AL_83+0002"/>
      <sheetName val="83+000_AL_84+0002"/>
      <sheetName val="84+000_AL_85+0002"/>
      <sheetName val="85+000_AL_86+0002"/>
      <sheetName val="86+000_AL_87+0002"/>
      <sheetName val="87+000_AL_88+0002"/>
      <sheetName val="88+000_AL_89+0002"/>
      <sheetName val="89+000_AL_90+0002"/>
      <sheetName val="90+000_AL_91+0002"/>
      <sheetName val="91+000_AL_92+000_2"/>
      <sheetName val="92+000_AL_93+0002"/>
      <sheetName val="93+000_AL_93+027_112"/>
      <sheetName val="93+027_11_AL_94+0002"/>
      <sheetName val="94+000_AL_95+0002"/>
      <sheetName val="95+000_AL_96+0002"/>
      <sheetName val="96+000_AL_97+0002"/>
      <sheetName val="97+000_AL_98+0002"/>
      <sheetName val="98+000_AL_99+0002"/>
      <sheetName val="99+000_AL_100+0002"/>
      <sheetName val="100+000_AL_101+0002"/>
      <sheetName val="101+000_AL_102+0002"/>
      <sheetName val="102+000_AL_103+0002"/>
      <sheetName val="103+000_AL_104+0002"/>
      <sheetName val="104+000_AL_105+0002"/>
      <sheetName val="INDICE_ALFABETICO2"/>
      <sheetName val="200_12"/>
      <sheetName val="201_112"/>
      <sheetName val="201_1P2"/>
      <sheetName val="211_11P2"/>
      <sheetName val="201_23"/>
      <sheetName val="201_32"/>
      <sheetName val="201_3P2"/>
      <sheetName val="201_42"/>
      <sheetName val="201_7P12"/>
      <sheetName val="201_7P22"/>
      <sheetName val="201_8P2"/>
      <sheetName val="201_113"/>
      <sheetName val="201_11P2"/>
      <sheetName val="201_122"/>
      <sheetName val="201_132"/>
      <sheetName val="201_142"/>
      <sheetName val="201_14P12"/>
      <sheetName val="201_172"/>
      <sheetName val="201_212"/>
      <sheetName val="210_1_22"/>
      <sheetName val="210_2_12"/>
      <sheetName val="210_2_1P2"/>
      <sheetName val="210_2_32"/>
      <sheetName val="220_1P2"/>
      <sheetName val="221_12"/>
      <sheetName val="221_22"/>
      <sheetName val="230_12"/>
      <sheetName val="230_22"/>
      <sheetName val="232_12"/>
      <sheetName val="320_22"/>
      <sheetName val="330_22"/>
      <sheetName val="340_12"/>
      <sheetName val="340_22"/>
      <sheetName val="340_32"/>
      <sheetName val="341_12"/>
      <sheetName val="341_22"/>
      <sheetName val="410_12"/>
      <sheetName val="410_22"/>
      <sheetName val="411_12"/>
      <sheetName val="411_22"/>
      <sheetName val="411_32"/>
      <sheetName val="414_12"/>
      <sheetName val="414_22"/>
      <sheetName val="414_32"/>
      <sheetName val="414_42"/>
      <sheetName val="414_52"/>
      <sheetName val="415_12"/>
      <sheetName val="420_22"/>
      <sheetName val="421_12"/>
      <sheetName val="421_22"/>
      <sheetName val="421_32"/>
      <sheetName val="421_42"/>
      <sheetName val="430_12"/>
      <sheetName val="430_22"/>
      <sheetName val="431_12"/>
      <sheetName val="431_22"/>
      <sheetName val="432_12"/>
      <sheetName val="432_22"/>
      <sheetName val="433_12"/>
      <sheetName val="433_22"/>
      <sheetName val="433_32"/>
      <sheetName val="433_42"/>
      <sheetName val="433_52"/>
      <sheetName val="433_62"/>
      <sheetName val="433_72"/>
      <sheetName val="433_82"/>
      <sheetName val="440_12"/>
      <sheetName val="440_1P2"/>
      <sheetName val="440_22"/>
      <sheetName val="440_2P2"/>
      <sheetName val="440_32"/>
      <sheetName val="440_3P2"/>
      <sheetName val="440_42"/>
      <sheetName val="440_4P2"/>
      <sheetName val="441_12"/>
      <sheetName val="441_1P2"/>
      <sheetName val="441_22"/>
      <sheetName val="441_2P2"/>
      <sheetName val="441_32"/>
      <sheetName val="441_3P2"/>
      <sheetName val="441_4P2"/>
      <sheetName val="450_14"/>
      <sheetName val="450_1P2"/>
      <sheetName val="450_22"/>
      <sheetName val="450_32"/>
      <sheetName val="450_3P2"/>
      <sheetName val="450_92"/>
      <sheetName val="450_9P2"/>
      <sheetName val="451_12"/>
      <sheetName val="451_1P2"/>
      <sheetName val="451_22"/>
      <sheetName val="451_2P2"/>
      <sheetName val="451_32"/>
      <sheetName val="451_3P2"/>
      <sheetName val="451_4P2"/>
      <sheetName val="452_12"/>
      <sheetName val="452_1P2"/>
      <sheetName val="452_22"/>
      <sheetName val="452_2P2"/>
      <sheetName val="452_32"/>
      <sheetName val="452_3P2"/>
      <sheetName val="452_42"/>
      <sheetName val="452_4P2"/>
      <sheetName val="453_12"/>
      <sheetName val="460_1(5_CM)2"/>
      <sheetName val="460_1_(10_CM)2"/>
      <sheetName val="460_1P2"/>
      <sheetName val="461_12"/>
      <sheetName val="461_2P2"/>
      <sheetName val="462_1_12"/>
      <sheetName val="462_1_1P2"/>
      <sheetName val="462_1_22"/>
      <sheetName val="462_1_2P2"/>
      <sheetName val="462_1_3P2"/>
      <sheetName val="462_1_32"/>
      <sheetName val="462_1_4P2"/>
      <sheetName val="462_1_42"/>
      <sheetName val="462_2P2"/>
      <sheetName val="464_12"/>
      <sheetName val="464_22"/>
      <sheetName val="464_32"/>
      <sheetName val="466_12"/>
      <sheetName val="501_12"/>
      <sheetName val="510_12"/>
      <sheetName val="600_32"/>
      <sheetName val="600_4P2"/>
      <sheetName val="600_5P2"/>
      <sheetName val="610_22"/>
      <sheetName val="620_12"/>
      <sheetName val="620_22"/>
      <sheetName val="620_32"/>
      <sheetName val="621_1P72"/>
      <sheetName val="621_5P22"/>
      <sheetName val="622_12"/>
      <sheetName val="622_22"/>
      <sheetName val="622_32"/>
      <sheetName val="622_42"/>
      <sheetName val="622_52"/>
      <sheetName val="630_1_2P2"/>
      <sheetName val="630_1P2"/>
      <sheetName val="630_2P2"/>
      <sheetName val="630_32"/>
      <sheetName val="630_3P2"/>
      <sheetName val="630_4_2"/>
      <sheetName val="630_52"/>
      <sheetName val="632_12"/>
      <sheetName val="632_P22"/>
      <sheetName val="640_1_12"/>
      <sheetName val="640_1_32"/>
      <sheetName val="640_2P2"/>
      <sheetName val="641_12"/>
      <sheetName val="642P1_JUNTAS2"/>
      <sheetName val="642P2_JUNTAS2"/>
      <sheetName val="642P3_JUNTAS2"/>
      <sheetName val="650_3P2"/>
      <sheetName val="660_12"/>
      <sheetName val="660_22"/>
      <sheetName val="660_32"/>
      <sheetName val="661_1_1_TIPO_I2"/>
      <sheetName val="661_1_2_TIPO_II2"/>
      <sheetName val="661_2_1_TIPO_I2"/>
      <sheetName val="662_12"/>
      <sheetName val="662_22"/>
      <sheetName val="670_12"/>
      <sheetName val="670_1P2"/>
      <sheetName val="671_1P2"/>
      <sheetName val="673_1P2"/>
      <sheetName val="673_2_1_NT25002"/>
      <sheetName val="673_2_2_NT21002"/>
      <sheetName val="673_2_32"/>
      <sheetName val="673_2_42"/>
      <sheetName val="680_12"/>
      <sheetName val="680_22"/>
      <sheetName val="680_32"/>
      <sheetName val="682_12"/>
      <sheetName val="690_12"/>
      <sheetName val="700P_BANDAS_SONORAS_2"/>
      <sheetName val="701_12"/>
      <sheetName val="700_22"/>
      <sheetName val="700_42"/>
      <sheetName val="710_1_12"/>
      <sheetName val="710_1_22"/>
      <sheetName val="710_1_32"/>
      <sheetName val="710_1_42"/>
      <sheetName val="710_22"/>
      <sheetName val="730_22"/>
      <sheetName val="730_32"/>
      <sheetName val="740_12"/>
      <sheetName val="800_12"/>
      <sheetName val="800_3P2"/>
      <sheetName val="800_4P2"/>
      <sheetName val="810_12"/>
      <sheetName val="810_2P2"/>
      <sheetName val="810_32"/>
      <sheetName val="811_12"/>
      <sheetName val="812_12"/>
      <sheetName val="900_12"/>
      <sheetName val="PILOTES_6&quot;2"/>
      <sheetName val="701_2P2"/>
      <sheetName val="201_2_reforzado2"/>
      <sheetName val="210_2_OTRA2"/>
      <sheetName val="650_5P2"/>
      <sheetName val="LOCALIZACION_ESTRUCTURAS2"/>
      <sheetName val="LOCALIZACION_CARRETERAS2"/>
      <sheetName val="200P_ROCERIA2"/>
      <sheetName val="201_2_ciclopeo2"/>
      <sheetName val="210_22"/>
      <sheetName val="210_32"/>
      <sheetName val="341_1P2"/>
      <sheetName val="440_2PREP_VIA_2"/>
      <sheetName val="440_1PREP_VIA2"/>
      <sheetName val="440_3PREP_VIA__2"/>
      <sheetName val="441_1P_COMPRADA2"/>
      <sheetName val="441_2P_COMPRADA2"/>
      <sheetName val="441_3P_COMPRADA2"/>
      <sheetName val="441_42"/>
      <sheetName val="450_1P_2"/>
      <sheetName val="450_3P_2"/>
      <sheetName val="450_52"/>
      <sheetName val="452_1P_2"/>
      <sheetName val="452_2P_2"/>
      <sheetName val="461_22"/>
      <sheetName val="462_1P2"/>
      <sheetName val="462_3P2"/>
      <sheetName val="462_4P2"/>
      <sheetName val="462_52"/>
      <sheetName val="600_4_P2"/>
      <sheetName val="600_5_P2"/>
      <sheetName val="621_52"/>
      <sheetName val="621_5P3"/>
      <sheetName val="621_62"/>
      <sheetName val="630_P2"/>
      <sheetName val="631P_BOLSACRETO2"/>
      <sheetName val="640_32"/>
      <sheetName val="641P_ANCLAJES2"/>
      <sheetName val="650_3_OTRO2"/>
      <sheetName val="660_1P2"/>
      <sheetName val="661_TIPO_12"/>
      <sheetName val="661_TIPO_22"/>
      <sheetName val="661_OTRO2"/>
      <sheetName val="675_12"/>
      <sheetName val="675_22"/>
      <sheetName val="675_32"/>
      <sheetName val="680_1P2"/>
      <sheetName val="710_32"/>
      <sheetName val="710_42"/>
      <sheetName val="710_52"/>
      <sheetName val="800_32"/>
      <sheetName val="800_42"/>
      <sheetName val="810_1P2"/>
      <sheetName val="LINEA_DE_DEMARCACIÓN_BASE_AGUA2"/>
      <sheetName val="TACHA_REFLECTIVA2"/>
      <sheetName val="SEÑAL_VERTICAL_DE_752"/>
      <sheetName val="DEFENSA_METALICA2"/>
      <sheetName val="Hoja1_(2)2"/>
      <sheetName val="Hoja2_(2)2"/>
      <sheetName val="Hoja3_(2)2"/>
      <sheetName val="a__aaInformación2"/>
      <sheetName val="A_MInformes_M2"/>
      <sheetName val="231_12"/>
      <sheetName val="312_12"/>
      <sheetName val="312_22"/>
      <sheetName val="342_12"/>
      <sheetName val="451__1P2"/>
      <sheetName val="460_12"/>
      <sheetName val="CLASE_C2"/>
      <sheetName val="661_1_TIPO_I2"/>
      <sheetName val="801_12"/>
      <sheetName val="801_22"/>
      <sheetName val="801_32"/>
      <sheetName val="801_42"/>
      <sheetName val="801_52"/>
      <sheetName val="801_62"/>
      <sheetName val="801_72"/>
      <sheetName val="CANT_OBRA2"/>
      <sheetName val="CUADRO_RESUM2"/>
      <sheetName val="CUADRO_RESUM_FALTANTE2"/>
      <sheetName val="CANT_OBRA_Y_PRESUPUESTO_62052"/>
      <sheetName val="BARBOSA_CISNEROS_formato_inv2"/>
      <sheetName val="BARBOSA_CISNEROS2"/>
      <sheetName val="CANT_OBRA_Y_PRESUPUESTO_62062"/>
      <sheetName val="CRUCE_CISNEROS_formato_inv2"/>
      <sheetName val="CRUCE_CISNEROS_2"/>
      <sheetName val="201_12P2"/>
      <sheetName val="201_14_(2)2"/>
      <sheetName val="211_1P2"/>
      <sheetName val="232_1p2"/>
      <sheetName val="440_1COMPRADA2"/>
      <sheetName val="440_2COMPRADA2"/>
      <sheetName val="440_3COMPRADA2"/>
      <sheetName val="441_1COMPRADA2"/>
      <sheetName val="441_2COMPRADA2"/>
      <sheetName val="441_3COMPRADA2"/>
      <sheetName val="450_1P_COMPRADA2"/>
      <sheetName val="450_2comprada2"/>
      <sheetName val="450_3_COMPRADA2"/>
      <sheetName val="450_42"/>
      <sheetName val="450_62"/>
      <sheetName val="450_72"/>
      <sheetName val="450_82"/>
      <sheetName val="451_1_(2)2"/>
      <sheetName val="451_1_COMPRADA2"/>
      <sheetName val="451_2_COMPRADA2"/>
      <sheetName val="451_3_COMPRADA_2"/>
      <sheetName val="451_42"/>
      <sheetName val="452_1COMPRADA2"/>
      <sheetName val="452_2COMPRADA_2"/>
      <sheetName val="452_3COMPRADA2"/>
      <sheetName val="452_4COMPRADA2"/>
      <sheetName val="462_12"/>
      <sheetName val="462_22"/>
      <sheetName val="680_2_2"/>
      <sheetName val="682_6"/>
      <sheetName val="700_1_3"/>
      <sheetName val="700_2_2"/>
      <sheetName val="710_1_7"/>
      <sheetName val="710_2_2"/>
      <sheetName val="710_3_2"/>
      <sheetName val="710_4_2"/>
      <sheetName val="621_1P52"/>
      <sheetName val="621_7P2"/>
      <sheetName val="623_12"/>
      <sheetName val="623_22"/>
      <sheetName val="630_6p2"/>
      <sheetName val="631_12"/>
      <sheetName val="632_1P2"/>
      <sheetName val="641_22"/>
      <sheetName val="642_2_JUNTA_JEENE2"/>
      <sheetName val="650_3_2"/>
      <sheetName val="650_4_2"/>
      <sheetName val="660_2_2"/>
      <sheetName val="660_3_2"/>
      <sheetName val="661_TIPO2_2"/>
      <sheetName val="661_OTRO_2"/>
      <sheetName val="662_1_2"/>
      <sheetName val="670_2_2"/>
      <sheetName val="671_2_2"/>
      <sheetName val="673_1_4"/>
      <sheetName val="673_2_2"/>
      <sheetName val="673_2p2"/>
      <sheetName val="674_22"/>
      <sheetName val="680_1_2"/>
      <sheetName val="731_1_2"/>
      <sheetName val="741_1P1_2"/>
      <sheetName val="741_1P22"/>
      <sheetName val="741_1P32"/>
      <sheetName val="811_1_P12"/>
      <sheetName val="811_1_P22"/>
      <sheetName val="811_1P32"/>
      <sheetName val="811_1P42"/>
      <sheetName val="811_1P52"/>
      <sheetName val="811_1P62"/>
      <sheetName val="811_1P72"/>
      <sheetName val="811_1P82"/>
      <sheetName val="811_1P92"/>
      <sheetName val="811_1P102"/>
      <sheetName val="811_1P112"/>
      <sheetName val="811_1P122"/>
      <sheetName val="811_1P132"/>
      <sheetName val="811_1P142"/>
      <sheetName val="811_1P152"/>
      <sheetName val="1,_ferrogard2"/>
      <sheetName val="2,_SUM_APLIC_RECUBRIMIENTO__SI2"/>
      <sheetName val="perforacion_anclajes_12"/>
      <sheetName val="perforacion_anclajes_72"/>
      <sheetName val="perforacion_anclajes_32"/>
      <sheetName val="perforacion_anclajes_52"/>
      <sheetName val="puente_de_adherencia_concretos2"/>
      <sheetName val="RECUPER_LOSA_PISO_CONCREGROUT_2"/>
      <sheetName val="INHIBIDOR_CORROSION_TIPO_emaco2"/>
      <sheetName val="DEFENSAS_METALICAS2"/>
      <sheetName val="PINTURA_DE_TRAFICO2"/>
      <sheetName val="ANCLAJES_Y_PLACAS_APOYO_TENSIO2"/>
      <sheetName val="desviador_cables_tensionamient2"/>
      <sheetName val="TUBO_RDE2"/>
      <sheetName val="manejo_de_rio2"/>
      <sheetName val="excavacion_sin_clasificar2"/>
      <sheetName val="material_filtrant2"/>
      <sheetName val="_APU_barandas_58,78_kg-ml2"/>
      <sheetName val="baranda_ptes_meta_20ene102"/>
      <sheetName val="peso_barandas_meta_2"/>
      <sheetName val="MENSULAS_y_topes_sismicos2"/>
      <sheetName val="PPTO__OFICIAL2"/>
      <sheetName val="V-01_ENERO_9_DE_20082"/>
      <sheetName val="PROPUESTA_CISM-GTE-02-082"/>
      <sheetName val="Precio-peso-ml_barandas2"/>
      <sheetName val="BARANDA_VENTANA_I-II-CASA_MAQ2"/>
      <sheetName val="BARANDA_CAPTACION2"/>
      <sheetName val="BARANDA_DESCARGA2"/>
      <sheetName val="TAB_DE_CONT_2"/>
      <sheetName val="PORTADA_No_12"/>
      <sheetName val="GENER_CUAD_No_12"/>
      <sheetName val="CUMP_%_CUAD_No_22"/>
      <sheetName val="EST_RED_C_V__CUAD_No_32"/>
      <sheetName val="BASE_DE_DATOS2"/>
      <sheetName val="GRAF_No_1_EST_RED_C,VISUAL2"/>
      <sheetName val="TORT_EST_VIA_C_V__GRAF__No_22"/>
      <sheetName val="EST_RED_C_T_CUAD__No_42"/>
      <sheetName val="No_5_NEC_PREV2"/>
      <sheetName val="GRAF_No_1_EST_RED_C,TECNICO2"/>
      <sheetName val="TORTAS_EST_RED_C_T_GRA_No_42"/>
      <sheetName val="EST__RED_Y_SIT__CRI_MAPA_No_1_2"/>
      <sheetName val="No_6_NEC_CRIT2"/>
      <sheetName val="No_7_NECPREV2"/>
      <sheetName val="No_7A_NECCRITICAS2"/>
      <sheetName val="CUAD_No_8_INF__EMER_2"/>
      <sheetName val="CUAD__No_9_PTES2"/>
      <sheetName val="No_10_NECPTES2"/>
      <sheetName val="No_10A_NECPTES2"/>
      <sheetName val="CUAD__No_11_PONTONES2"/>
      <sheetName val="CUAD__Nº_12_NEC__PONTONES2"/>
      <sheetName val="No_12A_NECPONTONES2"/>
      <sheetName val="CUAD__No_13_TUNELES_2"/>
      <sheetName val="CUAD__No_14_NEC_TÚNELES_2"/>
      <sheetName val="CUAD__No_15_SEÑAL_VER_2"/>
      <sheetName val="CUAD__No_16_SEÑAL_HOR2"/>
      <sheetName val="CUAD__No__17_ACCID__2"/>
      <sheetName val="CUAD__No_18_DEFENSA_VIAS_2"/>
      <sheetName val="CUAD__No_19_SEGUIMIENTO_FUN2"/>
      <sheetName val="CUAD__No_20_FICHA_CUANT_2"/>
      <sheetName val="CUAD__No_21_FICHA_CUAL2"/>
      <sheetName val="CUAD__No_22_FICHAS_CUANT__MICR2"/>
      <sheetName val="CUAD__No_23_FICHA_CUAL__MICRO2"/>
      <sheetName val="CUAD__No_24_INTER__CONTRA2"/>
      <sheetName val="COMENT_2"/>
      <sheetName val="Programa_de_trabajo_e_Invers2"/>
      <sheetName val="UNIT_REALES2"/>
      <sheetName val="ESTADO_VÍA-CRIT_TECNICO2"/>
      <sheetName val="DAÑOS_80022"/>
      <sheetName val="DAÑOS_4313_2"/>
      <sheetName val="DAÑOS_78052"/>
      <sheetName val="DAÑOS_80MG012"/>
      <sheetName val="INVENT_ALC-CUNETAS_80022"/>
      <sheetName val="INV_ALC-CUNET_4313_-_78052"/>
      <sheetName val="INVENT_ALC-CUNET_80MG012"/>
      <sheetName val="SEÑAL_VERTICAL_80022"/>
      <sheetName val="SEÑAL_VERTICAL_43132"/>
      <sheetName val="SEÑAL_VERTICAL_80MG012"/>
      <sheetName val="SEÑAL_HORIZONTAL_80022"/>
      <sheetName val="SEÑAL_HORIZONTAL_43132"/>
      <sheetName val="SEÑAL_HORIZONTAL_80MG012"/>
      <sheetName val="lecho_rio2"/>
      <sheetName val="ACC_EJECUTIVO2"/>
      <sheetName val="ACC_EJECUTIVO-OCT-022"/>
      <sheetName val="necesidades_de_la_via2"/>
      <sheetName val="5+440_RÍO_SECO2"/>
      <sheetName val="21+100_2"/>
      <sheetName val="31+250_PTE__GUADUALITO2"/>
      <sheetName val="31+580_P__GUADUAL2"/>
      <sheetName val="34+_2702"/>
      <sheetName val="36+380_2"/>
      <sheetName val="64+110_P__GUADUAS_II2"/>
      <sheetName val="64+180_P__GUADUAS_I2"/>
      <sheetName val="64+820_P__QUEBRADA_CUNE2"/>
      <sheetName val="66+480_PUENTE_VARIANTE_22"/>
      <sheetName val="FRESADO_68_-_1142"/>
      <sheetName val="68+370_P__FÉRREO_2"/>
      <sheetName val="68+520_P__GUANÁBANO2"/>
      <sheetName val="69+030_RÍO_VILLETA2"/>
      <sheetName val="Villeta_centro2"/>
      <sheetName val="72+1020_LA_MARÍA2"/>
      <sheetName val="78+600_EL_ZANCUDO2"/>
      <sheetName val="81+650_LA_HONDA2"/>
      <sheetName val="83+230_QDA__NAUTATÁ2"/>
      <sheetName val="86+220_PUENTE_AZUL2"/>
      <sheetName val="86+600_PUENTE_HILA2"/>
      <sheetName val="101+800_QDA__EL_CHUSCAL2"/>
      <sheetName val="FRESADO_68-_1142"/>
      <sheetName val="REMOCION_DERRUMBES_68_-__1142"/>
      <sheetName val="DESARENADORES_68-114_2"/>
      <sheetName val="Lineas_de_demarcacion_68-11_2"/>
      <sheetName val="REALCE_BORDILLOS_68-114_2"/>
      <sheetName val="PARCHEO_68-114_2"/>
      <sheetName val="DESTAPE_ALCANTARILLAS_000-1_2"/>
      <sheetName val="tachas_reflectivas_68-114_2"/>
      <sheetName val="pinmuros_68+114_2"/>
      <sheetName val="CUNETAS_68-114_2"/>
      <sheetName val="DEFENSAS_METALICAS_68-114_2"/>
      <sheetName val="REFERENCICACIÓN_VIAL_2"/>
      <sheetName val="REMOCION_DERRUMBES2"/>
      <sheetName val="DESARENADORES_68-1142"/>
      <sheetName val="REALCE_BORDILLOS_68-1142"/>
      <sheetName val="PARCHEO_68-1142"/>
      <sheetName val="DESTAPE_ALCANTARILLAS_000-1142"/>
      <sheetName val="pinmuros_68+1142"/>
      <sheetName val="CUNETAS_68-1142"/>
      <sheetName val="SEÑALI_68-1142"/>
      <sheetName val="DEFENSAS_METALICAS_68-1142"/>
      <sheetName val="REFERENCICACIÓN_VIAL2"/>
      <sheetName val="juntas_de_expansion2"/>
      <sheetName val="Hincado_de_rieles2"/>
      <sheetName val="Pintura_muros_y_cabezotes2"/>
      <sheetName val="Suministro_e_instal_rieles2"/>
      <sheetName val="Drenes_PVC_4_pulg2"/>
      <sheetName val="SELLOS_PARA_JUNTAS_DE_PUENTES2"/>
      <sheetName val="Sello_de_grietas_de_concreto2"/>
      <sheetName val="Tubería_PVC_4_pulg2"/>
      <sheetName val="SECCIÓN_FINAL2"/>
      <sheetName val="DEFENSA_METÁLICA2"/>
      <sheetName val="Postes_de_kilometraje2"/>
      <sheetName val="REMOCIÓN_DE_DERRUMBES2"/>
      <sheetName val="Mant__Postes_de_kilometraje2"/>
      <sheetName val="PU_201,3_2"/>
      <sheetName val="PU211P_12"/>
      <sheetName val="PU211P_22"/>
      <sheetName val="201p_32"/>
      <sheetName val="PU_320,12"/>
      <sheetName val="PU330,1_2"/>
      <sheetName val="110_1_P2"/>
      <sheetName val="110_2_P2"/>
      <sheetName val="201_1P-201_5P2"/>
      <sheetName val="201_2P2"/>
      <sheetName val="210_2_SIN_EXPLO2"/>
      <sheetName val="211_1_P12"/>
      <sheetName val="211P_22"/>
      <sheetName val="312_32"/>
      <sheetName val="312_42"/>
      <sheetName val="320_1P2"/>
      <sheetName val="320_2P2"/>
      <sheetName val="343_P2"/>
      <sheetName val="441_1_PLANTA2"/>
      <sheetName val="441_2_PLANTA2"/>
      <sheetName val="441_1_COMPRADA2"/>
      <sheetName val="441_2_COMPRADA2"/>
      <sheetName val="441_3_COMPRADA_2"/>
      <sheetName val="441_4_COMPRADA2"/>
      <sheetName val="450_1_1_COMPRADA2"/>
      <sheetName val="450_1_2_COMPRADA2"/>
      <sheetName val="450_1_COMPRADA2"/>
      <sheetName val="450_2_COMPRADA2"/>
      <sheetName val="MDC-0_COMPRADA2"/>
      <sheetName val="450_1_PLANTA2"/>
      <sheetName val="450_2_PLANTA2"/>
      <sheetName val="450_3_PLANTA2"/>
      <sheetName val="451_1_PLANTA2"/>
      <sheetName val="451_3_PLANTA2"/>
      <sheetName val="451_2_COMPRADA_2"/>
      <sheetName val="451_3_COMPRADA__2"/>
      <sheetName val="452_1_COMPRADA2"/>
      <sheetName val="452_2_COMPRADA2"/>
      <sheetName val="452_3_COMPRADA2"/>
      <sheetName val="452_4_COMPRADA2"/>
      <sheetName val="452_1_PLANTA2"/>
      <sheetName val="452_2_PLANTA2"/>
      <sheetName val="452_3_PLANTA2"/>
      <sheetName val="452_4_PLANTA2"/>
      <sheetName val="460_1_M32"/>
      <sheetName val="460P_M32"/>
      <sheetName val="462P_MDC-02"/>
      <sheetName val="464_42"/>
      <sheetName val="466_22"/>
      <sheetName val="622_6P_PILOTE_DE_MADERA2"/>
      <sheetName val="620_1P2"/>
      <sheetName val="620_4P_12"/>
      <sheetName val="620_4P_22"/>
      <sheetName val="622_1P2"/>
      <sheetName val="673_4P2"/>
      <sheetName val="710_1_1_(2)2"/>
      <sheetName val="710_1_52"/>
      <sheetName val="900_3P12"/>
      <sheetName val="900_3P22"/>
      <sheetName val="900_3P32"/>
      <sheetName val="MURO_GEOTEXTIL2"/>
      <sheetName val="TABLA_DE_CONTENIDO2"/>
      <sheetName val="GENERALIDADES_2"/>
      <sheetName val="CUMPLIMIENTO_%_2"/>
      <sheetName val="CUMPLIMIENTO_%__(2)2"/>
      <sheetName val="ESTADO_RED2"/>
      <sheetName val="SEMAFORO_45A-042"/>
      <sheetName val="SEMAFORO_55CN-012"/>
      <sheetName val="SEMAFORO_55CN-032"/>
      <sheetName val="SEMAFORO_56-072"/>
      <sheetName val="TORTA_EST__VIAS_2"/>
      <sheetName val="EST__VIAS2"/>
      <sheetName val="MAPA_EST_RED2"/>
      <sheetName val="NECESIDAD_VIA2"/>
      <sheetName val="Necesidades_cr_2"/>
      <sheetName val="SITIOS_CRITICOS2"/>
      <sheetName val="CANT_OBRA_C-G2"/>
      <sheetName val="CANT_OBRA_B-T2"/>
      <sheetName val="CANT_OBRA_S-B2"/>
      <sheetName val="INF__EMERGENCIAS2"/>
      <sheetName val="NEC_PTES2"/>
      <sheetName val="NEC__PONTONES2"/>
      <sheetName val="señal_v2"/>
      <sheetName val="señal_H2"/>
      <sheetName val="ACCIDENTALIDAD_NOV2"/>
      <sheetName val="ACCIDENT_2"/>
      <sheetName val="DEFENSA_VIAS2"/>
      <sheetName val="ZONAS_RETIRO2"/>
      <sheetName val="CUANTI_AMV2"/>
      <sheetName val="CUALI_AMV2"/>
      <sheetName val="CUANTI_MICRO2"/>
      <sheetName val="CUALI_MICRO2"/>
      <sheetName val="Análisis_de_precios2"/>
      <sheetName val="Remo__derr_2"/>
      <sheetName val="Limp__mec__Alcant_2"/>
      <sheetName val="NECESIDADES_PREVENTIVAS2"/>
      <sheetName val="NECESIDADES_CRITICAS2"/>
      <sheetName val="CANTIDADES_DE_OBRA_5607_2"/>
      <sheetName val="CANTIDADES_DE_OBRA_55CN032"/>
      <sheetName val="CANTIDADES_DE_OBRA_4006A2"/>
      <sheetName val="CANTIDADES_DE_OBRA_55CN012"/>
      <sheetName val="CANTIDADES_DE_OBRA_40CNA2"/>
      <sheetName val="CANTIDADES_DE_OBRA_40CNB2"/>
      <sheetName val="CANTIDADES_DE_OBRA_40CN012"/>
      <sheetName val="CANTIDADES_DE_OBRA_45A042"/>
      <sheetName val="CANTIDADES_DE_OBRA_50CN032"/>
      <sheetName val="CANTIDADES_DE_OBRA_50092"/>
      <sheetName val="340_P2"/>
      <sheetName val="441_1_2"/>
      <sheetName val="451_4_2"/>
      <sheetName val="464_1_2"/>
      <sheetName val="464_1P2"/>
      <sheetName val="701_P2"/>
      <sheetName val="presupuesto_necesidades_vias_m2"/>
      <sheetName val="PORTADA_2"/>
      <sheetName val="5008_trim2"/>
      <sheetName val="CANT_CRI_SIN_diseño_50_08_2"/>
      <sheetName val="201_52"/>
      <sheetName val="201_62"/>
      <sheetName val="201_182"/>
      <sheetName val="201_192"/>
      <sheetName val="201_202"/>
      <sheetName val="203_14"/>
      <sheetName val="203_22"/>
      <sheetName val="203_32"/>
      <sheetName val="203_42"/>
      <sheetName val="203_52"/>
      <sheetName val="203_62"/>
      <sheetName val="203_72"/>
      <sheetName val="203_82"/>
      <sheetName val="203_92"/>
      <sheetName val="203_102"/>
      <sheetName val="203_112"/>
      <sheetName val="203_122"/>
      <sheetName val="223_12"/>
      <sheetName val="223_22"/>
      <sheetName val="223_3_12"/>
      <sheetName val="223_3_22"/>
      <sheetName val="223_3_32"/>
      <sheetName val="233_12"/>
      <sheetName val="233_102"/>
      <sheetName val="235_13"/>
      <sheetName val="235_102"/>
      <sheetName val="235_112"/>
      <sheetName val="236_13"/>
      <sheetName val="236_102"/>
      <sheetName val="236_112"/>
      <sheetName val="320_32"/>
      <sheetName val="320_42"/>
      <sheetName val="320_52"/>
      <sheetName val="320_62"/>
      <sheetName val="330_32"/>
      <sheetName val="330_42"/>
      <sheetName val="330_52"/>
      <sheetName val="330_62"/>
      <sheetName val="350_16"/>
      <sheetName val="350_22"/>
      <sheetName val="350_32"/>
      <sheetName val="350_42"/>
      <sheetName val="350_102"/>
      <sheetName val="350_112"/>
      <sheetName val="350_122"/>
      <sheetName val="350_132"/>
      <sheetName val="350_142"/>
      <sheetName val="351_14"/>
      <sheetName val="351_22"/>
      <sheetName val="351_102"/>
      <sheetName val="351_112"/>
      <sheetName val="351_122"/>
      <sheetName val="410_32"/>
      <sheetName val="411_42"/>
      <sheetName val="413_12"/>
      <sheetName val="413_22"/>
      <sheetName val="413_32"/>
      <sheetName val="414_62"/>
      <sheetName val="420_32"/>
      <sheetName val="450_2_P2"/>
      <sheetName val="450_4P2"/>
      <sheetName val="450_5P2"/>
      <sheetName val="450_6P2"/>
      <sheetName val="450_7P2"/>
      <sheetName val="450_8P2"/>
      <sheetName val="450_10_2"/>
      <sheetName val="450_10P2"/>
      <sheetName val="450_112"/>
      <sheetName val="450_11P2"/>
      <sheetName val="450_122"/>
      <sheetName val="450_12P2"/>
      <sheetName val="451_3P_2"/>
      <sheetName val="462_2_12"/>
      <sheetName val="462_2_22"/>
      <sheetName val="465_22"/>
      <sheetName val="500_22"/>
      <sheetName val="501_102"/>
      <sheetName val="501_202"/>
      <sheetName val="505_12"/>
      <sheetName val="600_1_12"/>
      <sheetName val="600_2_12"/>
      <sheetName val="600_2_22"/>
      <sheetName val="600_2_32"/>
      <sheetName val="600_2_42"/>
      <sheetName val="610_32"/>
      <sheetName val="610_42"/>
      <sheetName val="610_52"/>
      <sheetName val="610_62"/>
      <sheetName val="610_72"/>
      <sheetName val="621_72"/>
      <sheetName val="663_12"/>
      <sheetName val="670_32"/>
      <sheetName val="670_42"/>
      <sheetName val="670_52"/>
      <sheetName val="671_42"/>
      <sheetName val="672_22"/>
      <sheetName val="672_32"/>
      <sheetName val="672_42"/>
      <sheetName val="673_1_12"/>
      <sheetName val="673_1_22"/>
      <sheetName val="681_22"/>
      <sheetName val="681_32"/>
      <sheetName val="681_42"/>
      <sheetName val="682_22"/>
      <sheetName val="682_32"/>
      <sheetName val="682_42"/>
      <sheetName val="683_12"/>
      <sheetName val="683_22"/>
      <sheetName val="683_32"/>
      <sheetName val="683_42"/>
      <sheetName val="683_52"/>
      <sheetName val="730_42"/>
      <sheetName val="741_12"/>
      <sheetName val="802_12"/>
      <sheetName val="802_22"/>
      <sheetName val="802_32"/>
      <sheetName val="802_42"/>
      <sheetName val="802_52"/>
      <sheetName val="802_62"/>
      <sheetName val="802_72"/>
      <sheetName val="802_82"/>
      <sheetName val="811_22"/>
      <sheetName val="820_12"/>
      <sheetName val="PU600P_12"/>
      <sheetName val="$_PR20_al_PR232"/>
      <sheetName val="TABLA_CONTENIDO2"/>
      <sheetName val="ESTADO_RED_VIS2"/>
      <sheetName val="SEMAFORO_VIS_50082"/>
      <sheetName val="SEMAFORO_VIS_50CN012"/>
      <sheetName val="SEMAFORO_VIS_56042"/>
      <sheetName val="SEMAFORO_VIS_5008A2"/>
      <sheetName val="SEMAFORO_VIS_5008B2"/>
      <sheetName val="TORTA_EST__VIAS_VIS_50082"/>
      <sheetName val="TORTA_EST__VIAS_VIS_50CN012"/>
      <sheetName val="TORTA_EST__VIAS_VIS_56042"/>
      <sheetName val="TORTA_EST__VIAS_VIS_5008A2"/>
      <sheetName val="TORTA_EST__VIAS_VIS_5008B2"/>
      <sheetName val="ESTADO_RED_TEC_50082"/>
      <sheetName val="ESTADO_RED_TEC_50CN012"/>
      <sheetName val="ESTADO_RED_TEC_56042"/>
      <sheetName val="ESTADO_RED_TEC_5008A2"/>
      <sheetName val="ESTADO_RED_TEC_5008B2"/>
      <sheetName val="SEMAFORO_TEC_50082"/>
      <sheetName val="SEMAFORO_TEC_50CN012"/>
      <sheetName val="SEMAFORO_TEC_56042"/>
      <sheetName val="SEMAFORO_TEC_5008A2"/>
      <sheetName val="SEMAFORO_TEC_5008B2"/>
      <sheetName val="TORTA_EST__VIAS_TEC_50082"/>
      <sheetName val="TORTA_EST__VIAS_TEC_50CN012"/>
      <sheetName val="TORTA_EST__VIAS_TEC_56042"/>
      <sheetName val="TORTA_EST__VIAS_TEC_5008A2"/>
      <sheetName val="TORTA_EST__VIAS_TEC_5008B2"/>
      <sheetName val="MAPA_EST_RED_5008_2"/>
      <sheetName val="MAPA_EST_RED_50CN012"/>
      <sheetName val="MAPA_EST_RED_56042"/>
      <sheetName val="MAPA_EST_RED_5008A2"/>
      <sheetName val="MAPA_EST_RED_5008B2"/>
      <sheetName val="CANT_OBRA_VIA_50082"/>
      <sheetName val="CANT_OBRA_VIA_50CN012"/>
      <sheetName val="CANT_OBRA_VIA_56042"/>
      <sheetName val="CANT_OBRA_VIA_5008A2"/>
      <sheetName val="CANT_OBRA_VIA_5008B2"/>
      <sheetName val="CANT_OBRA_5008_2"/>
      <sheetName val="CANT_OBRA_50CN012"/>
      <sheetName val="CANT_OBRA_56042"/>
      <sheetName val="CANT_OBRA_5008A2"/>
      <sheetName val="CANT_OBRA_5008__(2)2"/>
      <sheetName val="CANT_OBRA_5008__(3)2"/>
      <sheetName val="NECESIDADES_EN_TÚNELES2"/>
      <sheetName val="Señalización_Vertical2"/>
      <sheetName val="Señalización_Horizontal2"/>
      <sheetName val="INTERVENTORIA_DE_CONTRATOS2"/>
      <sheetName val="FOT_sitios_criticos_2"/>
      <sheetName val="FOT-TRAB_MICROS2"/>
      <sheetName val="FOT_ESTADVIAS2"/>
      <sheetName val="PRENSA_12"/>
      <sheetName val="CAPACITACION_MICRO2"/>
      <sheetName val="TABLA_CONTENIDO_(2)2"/>
      <sheetName val="C2_CUMPLIMIENTO_%_2"/>
      <sheetName val="Estado_RED_TEC_5604_PAVIMENTO2"/>
      <sheetName val="Estado_RED_TEC_5604_AFIRMADO2"/>
      <sheetName val="FOT_ABRIL2"/>
      <sheetName val="FOT_MAYO_2"/>
      <sheetName val="FOT_JUNIO2"/>
      <sheetName val="COMENTARIOS__2"/>
      <sheetName val="CAPACITACION_MICROEMPRESAS2"/>
      <sheetName val="Estado_Resumen_5604PAVIMENTO2"/>
      <sheetName val="Vía_5604_Pavimentada2"/>
      <sheetName val="Estado_Resumen_5604_AFIRMADO2"/>
      <sheetName val="Vía_50NC01_Pavimentada2"/>
      <sheetName val="Vía_50NC01_NoPavimentada2"/>
      <sheetName val="FOT_JULIO2"/>
      <sheetName val="FOT_AGOSTO_2"/>
      <sheetName val="FOT_SEPTIEMBRE2"/>
      <sheetName val="CAPACITA_MICROEMPRESAS_JULIO2"/>
      <sheetName val="CAPACITA_MICROEMPRESAS_AGOSTO2"/>
      <sheetName val="CAPACITA_MICROEMPRESAS_SEPTBRE2"/>
      <sheetName val="PU450P,1_(tapada_huecos)2"/>
      <sheetName val="PU460_Parcheo2"/>
      <sheetName val="PU600P_1_2"/>
      <sheetName val="PU610,1_2"/>
      <sheetName val="PU630,4_2"/>
      <sheetName val="PU630,4_acelerante2"/>
      <sheetName val="PU630,4_D2"/>
      <sheetName val="PU630,6_especial_por_M32"/>
      <sheetName val="PU630,6_Simple2"/>
      <sheetName val="PU630,6_especial_por_M22"/>
      <sheetName val="PU630,6_F2"/>
      <sheetName val="PU630P_7_2"/>
      <sheetName val="PU630,7_2"/>
      <sheetName val="PU630,7_Especial2"/>
      <sheetName val="PU630P_152"/>
      <sheetName val="PU660_22"/>
      <sheetName val="PU673_2"/>
      <sheetName val="PU681,1_Esp__Q_Caliche2"/>
      <sheetName val="PU830P_1_2"/>
      <sheetName val="PORTADA_SDC2"/>
      <sheetName val="PORTADA_DRM2"/>
      <sheetName val="EST_50_08_VIS_2"/>
      <sheetName val="EST_50_CN01_VIS2"/>
      <sheetName val="EST_56_04_VIS2"/>
      <sheetName val="GRAF_ESTVIA_5008_VIS2"/>
      <sheetName val="GRAF_ESTVIA_50_CN01_VIS2"/>
      <sheetName val="GRAF_ESTVIA_5604_VIS_2"/>
      <sheetName val="_TORTAS_50_08_VIS2"/>
      <sheetName val="TORTAS_50_CN01_VIS2"/>
      <sheetName val="TORTAS_56_04_VIS2"/>
      <sheetName val="MAPA_EST_RED_VIS_2"/>
      <sheetName val="NEC__VIAS_2"/>
      <sheetName val="CANT_O_50_082"/>
      <sheetName val="CANT_O_50_08_b2"/>
      <sheetName val="CANT_O_50_CN012"/>
      <sheetName val="NEC__CRI_VIAS2"/>
      <sheetName val="CANT_CRI_50_08_2"/>
      <sheetName val="CANT_CRI_50_CN012"/>
      <sheetName val="CANT_CRI_56_042"/>
      <sheetName val="SIT_CRI_50_082"/>
      <sheetName val="SIT_CRI_50CN012"/>
      <sheetName val="SIT_CRI_56042"/>
      <sheetName val="INF__EMERG2"/>
      <sheetName val="PTES_2"/>
      <sheetName val="NEC__PTES2"/>
      <sheetName val="EST__GRAL_PONT2"/>
      <sheetName val="NEC__PONT2"/>
      <sheetName val="SEÑ_V_2"/>
      <sheetName val="SEÑ_H_2"/>
      <sheetName val="CANT_SEÑ_VIAS2"/>
      <sheetName val="ACC_OCT_2"/>
      <sheetName val="ACC__NOV2"/>
      <sheetName val="ACC__DIC2"/>
      <sheetName val="ACC_50_082"/>
      <sheetName val="ACC_56_042"/>
      <sheetName val="ACC_50_CN012"/>
      <sheetName val="SEPARA__PRENSA2"/>
      <sheetName val="FILTROS_2"/>
      <sheetName val="REALCE_BORDILLOS_2"/>
      <sheetName val="HUNDIMIENTOS_Y_REFUERZOS_2"/>
      <sheetName val="PARCHEO_2"/>
      <sheetName val="Lineas_de_demarcacion2"/>
      <sheetName val="tachas_reflectivas2"/>
      <sheetName val="SEÑALI_0-2"/>
      <sheetName val="201_1P_y_201_5P_EDIF_M22"/>
      <sheetName val="201_2P__DEMESTRU_OXI2"/>
      <sheetName val="201_3P_dem_PIO_AND_BOR2"/>
      <sheetName val="201_4P_y_201_10P_Obst2"/>
      <sheetName val="201_6P_ciclopeo2"/>
      <sheetName val="201_7P_PAV2"/>
      <sheetName val="201_8P_EST_MET2"/>
      <sheetName val="201_9ARB2"/>
      <sheetName val="201_12ALC2"/>
      <sheetName val="201_13CERC2"/>
      <sheetName val="340_1-022"/>
      <sheetName val="344_P2"/>
      <sheetName val="441_3P_COMPRADA_2"/>
      <sheetName val="450_2P_COMPRADA2"/>
      <sheetName val="450_3P_COMPRADA2"/>
      <sheetName val="450_4P_COMPRADA2"/>
      <sheetName val="451_3P_COMPRADA__2"/>
      <sheetName val="451_3_COMPRADA2"/>
      <sheetName val="452_1P_COMPRADA2"/>
      <sheetName val="452_2P_COMPRADA2"/>
      <sheetName val="452_3P_COMPRADA2"/>
      <sheetName val="630P_MORTERO_1;32"/>
      <sheetName val="EXPER_GRAL-PRECAL2"/>
      <sheetName val="EST_5607_VIS2"/>
      <sheetName val="EST_55CN03_VIS2"/>
      <sheetName val="EST_4006A_VIS2"/>
      <sheetName val="EST_55CN01_VIS2"/>
      <sheetName val="EST_40CN01_VIS2"/>
      <sheetName val="EST_40CNA_VIS2"/>
      <sheetName val="EST_40CNB_VIS2"/>
      <sheetName val="GRA_ESTVIA_5607_VIS2"/>
      <sheetName val="datos_semaforo_56072"/>
      <sheetName val="GRA_ESTVIA_55CN03_VIS2"/>
      <sheetName val="datos_55CN032"/>
      <sheetName val="GRAFICO_ESTADO_VIA_VISUAL_40062"/>
      <sheetName val="datos_semaforo_4006A_2"/>
      <sheetName val="GRAFICO_ESTADO_VIA_VISUA_55CN03"/>
      <sheetName val="datos_semaforo_55CN012"/>
      <sheetName val="GRA_ESTVIA_40CN01-40CNA-40CNB_2"/>
      <sheetName val="dato_semaforo_40CN01-40CNA-40N2"/>
      <sheetName val="TORTA_5607_VIS2"/>
      <sheetName val="TORTA_EST__VIA_55CN032"/>
      <sheetName val="TORTA_EST__VIA_4006A2"/>
      <sheetName val="TORTA_EST__VIA_55CN012"/>
      <sheetName val="TORTA_EST__VIA_40CN012"/>
      <sheetName val="TORTA_EST__VIA_40CNA2"/>
      <sheetName val="TORTA_EST__VIA_40CNB2"/>
      <sheetName val="MAPA_1-56072"/>
      <sheetName val="MAPA_1-55CN032"/>
      <sheetName val="MAPA_1-4006A2"/>
      <sheetName val="MAPA_1-55CN012"/>
      <sheetName val="MAPA_1-40CN01-40CNA-40CNB2"/>
      <sheetName val="CANT_OBRAS56072"/>
      <sheetName val="CANT_OBRA55CN032"/>
      <sheetName val="CANT_OBRA_4006A2"/>
      <sheetName val="CANT_OBRA55CN012"/>
      <sheetName val="CANT_OBRA_40CN012"/>
      <sheetName val="CANT_OBRA_40CNA2"/>
      <sheetName val="CANT_OBRA_40CNB2"/>
      <sheetName val="CANT_CRIT_56072"/>
      <sheetName val="ESTUDIOS_SIT_CRIT_56072"/>
      <sheetName val="CANT_CRIT_4006A_2"/>
      <sheetName val="ESTUDIOS_SIT_CRIT_4006A2"/>
      <sheetName val="INDICE_(2)2"/>
      <sheetName val="CANT_CRIT_55CN01_2"/>
      <sheetName val="ESTUDIOS_SIT_CRIT_40CN012"/>
      <sheetName val="CANT_CRIT_40CNB2"/>
      <sheetName val="ESTUDIOS_SIT_CRIT_40CNB2"/>
      <sheetName val="MAPA_2-5607_Y_55CN032"/>
      <sheetName val="MAPA_SC-4006A2"/>
      <sheetName val="MAPA_SC-55CN012"/>
      <sheetName val="MAPA_SC-40CN01,CNA,CNB,062"/>
      <sheetName val="Est_Resumen56072"/>
      <sheetName val="Est_Resumen_55CN032"/>
      <sheetName val="Est_Resumen_4006A2"/>
      <sheetName val="Est_Resumen_55CN012"/>
      <sheetName val="Est_Resumen_tec_40CN012"/>
      <sheetName val="Est_Resumen_tec_40CNA2"/>
      <sheetName val="Est_Resumen_40CNB2"/>
      <sheetName val="ACC-5607_Y_55CN032"/>
      <sheetName val="ACC_-55CN012"/>
      <sheetName val="COMENTARIOS_12"/>
      <sheetName val="Flujo_Caja2"/>
      <sheetName val="RESUMEN_CUENTAS2"/>
      <sheetName val="Escala_salarial2"/>
      <sheetName val="Cantidades_y_presupuesto2"/>
      <sheetName val="Reajustes_estimados2"/>
      <sheetName val="Prestaciones_y_AIU2"/>
      <sheetName val="TABLA_AIU2"/>
      <sheetName val="MO_C_P12"/>
      <sheetName val="MO_C_P22"/>
      <sheetName val="MO_C_P32"/>
      <sheetName val="MO_C_P42"/>
      <sheetName val="MO_C_P52"/>
      <sheetName val="MO_C_P62"/>
      <sheetName val="MO_T_P12"/>
      <sheetName val="MO_T_P22"/>
      <sheetName val="MO_T_P32"/>
      <sheetName val="MO_T_P42"/>
      <sheetName val="MO_T_P52"/>
      <sheetName val="MO_T_P62"/>
      <sheetName val="MO_P_P12"/>
      <sheetName val="MO_P_P22"/>
      <sheetName val="MO_P_P32"/>
      <sheetName val="MO_P_P42"/>
      <sheetName val="MO_P_P52"/>
      <sheetName val="MO_P_P62"/>
      <sheetName val="EQ_P12"/>
      <sheetName val="EQ_P22"/>
      <sheetName val="EQ_P32"/>
      <sheetName val="EQ_P42"/>
      <sheetName val="EQ_P52"/>
      <sheetName val="EQ_P62"/>
      <sheetName val="Grupo_12"/>
      <sheetName val="5111901_Cierre_a_miles2"/>
      <sheetName val="F_M_(Personal)2"/>
      <sheetName val="FM_P_SN_ECP2"/>
      <sheetName val="FM_PERSONAL2"/>
      <sheetName val="FM_EQUIPOS2"/>
      <sheetName val="CLASIF_ARP2"/>
      <sheetName val="ARP_PONDERADO2"/>
      <sheetName val="F_M_(Equipos)2"/>
      <sheetName val="Impresora_color2"/>
      <sheetName val="C_4X4-_22,52"/>
      <sheetName val="C_4X4-_182"/>
      <sheetName val="C_4x22"/>
      <sheetName val="B_22,52"/>
      <sheetName val="Res__c2"/>
      <sheetName val="BOBINADOS_EO_OE2"/>
      <sheetName val="DISEMEQ_OM2"/>
      <sheetName val="DISEMEQ_OC2"/>
      <sheetName val="ABRIL_232"/>
      <sheetName val="JUNIO_252"/>
      <sheetName val="OBRAS_CIVILES2"/>
      <sheetName val="OBRAS_MECANICAS2"/>
      <sheetName val="OBRAS_ELECTRICAS2"/>
      <sheetName val="OBRAS_INSTRUMENTACION2"/>
      <sheetName val="FACTURACION_20072"/>
      <sheetName val="Cant_y_costos2"/>
      <sheetName val="VALOR_DE_OBRAS2"/>
      <sheetName val="Batea_COMEHUEVO2"/>
      <sheetName val="Batea_La_Montana2"/>
      <sheetName val="Otros_Concreto2"/>
      <sheetName val="A2,_A42"/>
      <sheetName val="A7,_A82"/>
      <sheetName val="A9,_A10,_A11_Y_A122"/>
      <sheetName val="A13,_A142"/>
      <sheetName val="A15,_A162"/>
      <sheetName val="B21,_B232"/>
      <sheetName val="Geotextil_Suministro2"/>
      <sheetName val="Geotextil_Mano_de_obra2"/>
      <sheetName val="Sedim_en_geotextil2"/>
      <sheetName val="pc200_MO2"/>
      <sheetName val="Año_20102"/>
      <sheetName val="Trazabilidad_Reportes2"/>
      <sheetName val="LINEAS_Y_SATELITES2"/>
      <sheetName val="ACTAS_SEMANA_10-16_SEPT2"/>
      <sheetName val="Pareto_Devoluciones2"/>
      <sheetName val="quifa_2"/>
      <sheetName val="TARIFAS_CTO_MARCO_PCL2"/>
      <sheetName val="1,1_Movilizacion2"/>
      <sheetName val="1,2_Localizacion_m22"/>
      <sheetName val="1,3_Localización_Km2"/>
      <sheetName val="2,1_Desmonte_y_Limpieza2"/>
      <sheetName val="2,2_Descapote2"/>
      <sheetName val="2,3_Perfilado_subrasante2"/>
      <sheetName val="3,1_Excav__mecánica2"/>
      <sheetName val="3,2__Excav__manual2"/>
      <sheetName val="3,3_Excav__roca2"/>
      <sheetName val="4,1_Extend_y_compact_terraplen2"/>
      <sheetName val="5,1_Crudo_rio_6&quot;2"/>
      <sheetName val="5,3_Sub-base2"/>
      <sheetName val="5,5A_Transporte2"/>
      <sheetName val="6,1_Concreto_3000_placas2"/>
      <sheetName val="6,2_Concreto_3000_contrapozo2"/>
      <sheetName val="6,3_Muro_bloque_52"/>
      <sheetName val="6,4_Muro_ladrillo2"/>
      <sheetName val="6,5_Concreto_25002"/>
      <sheetName val="6,7_Concreto_15002"/>
      <sheetName val="6,9_Concreto_Asfáltico2"/>
      <sheetName val="7,1_Cárcamo_tipo_12"/>
      <sheetName val="7,2_Cárcamo_tipo_22"/>
      <sheetName val="7,3_Cárcamo_tipo_32"/>
      <sheetName val="7,4_Cuneta_trapezoidal2"/>
      <sheetName val="7,5_Cuneta_triangular2"/>
      <sheetName val="7,6_Skimmer_tipo_12"/>
      <sheetName val="7,7_Skimmer_tipo_22"/>
      <sheetName val="7,8_Tub__petrolera_8&quot;2"/>
      <sheetName val="7,9_Caja_bombeo_piscinas2"/>
      <sheetName val="7,10_Dren_francés2"/>
      <sheetName val="7,11_Tubo_PVC_8&quot;_2"/>
      <sheetName val="7,12_Alcantarilla_36&quot;2"/>
      <sheetName val="7,13_Alcantarilla_48&quot;2"/>
      <sheetName val="8,1_Electrosoldada_4,5X4,52"/>
      <sheetName val="8,2_Electrosoldada_5,5X5,52"/>
      <sheetName val="8,3_Electrosoldada_4X42"/>
      <sheetName val="8,4_Acero_PDR-602"/>
      <sheetName val="8,5_Acero_A372"/>
      <sheetName val="9,1_Tubo_PVC_2&quot;2"/>
      <sheetName val="9,2_Cable_cobre_No_82"/>
      <sheetName val="9,3_Poste_metálico2"/>
      <sheetName val="9,4_Reflectores2"/>
      <sheetName val="10,1_Cerramiento_4_hilos2"/>
      <sheetName val="10,2_Cerramiento_6_hilos2"/>
      <sheetName val="10,3_Caseta_Resid_Sól_y_Quim2"/>
      <sheetName val="10,4_Caseta_Químicos2"/>
      <sheetName val="10,5_Caseta_Vigilancia2"/>
      <sheetName val="10,6_Talanquera2"/>
      <sheetName val="10,7_Empradización_estolón2"/>
      <sheetName val="10,8_Empradización_boleo2"/>
      <sheetName val="10,9_Empradización_agromanto2"/>
      <sheetName val="10,10_Geomembrana_60_mills2"/>
      <sheetName val="10,11_Geotextil_T2400-BX602"/>
      <sheetName val="10,12_Geotextil_TR4002"/>
      <sheetName val="10,13_Geotextil_NT16002"/>
      <sheetName val="10,14_Geotextil_BX302"/>
      <sheetName val="10,16_Geodren_vert__H=12"/>
      <sheetName val="10,17_Instalación_geotextil2"/>
      <sheetName val="10,18_Instalación_geomembrana2"/>
      <sheetName val="10,19_Sacos_suelo_cemento2"/>
      <sheetName val="10,20_Limpieza_alcantarillas2"/>
      <sheetName val="10,21_Limp__manejo_aguas_lluvi2"/>
      <sheetName val="10,22_Limp__cunetas2"/>
      <sheetName val="10,23_Manto_Tipo_12"/>
      <sheetName val="10,24_Manto_Tipo_22"/>
      <sheetName val="10,25_Demolición_concreto2"/>
      <sheetName val="10,26_Rocería2"/>
      <sheetName val="10,27_Escarificación2"/>
      <sheetName val="10,29_Cuneteo_carreteables2"/>
      <sheetName val="10,31_Cerrato_malla_eslabonada2"/>
      <sheetName val="10,32_Puesta_tierra2"/>
      <sheetName val="10,33__Ret-disp_excav2"/>
      <sheetName val="10,34_Tubo_conductor2"/>
      <sheetName val="10,35_Repaleo2"/>
      <sheetName val="10,38_As_built2"/>
      <sheetName val="10,39_Señalización2"/>
      <sheetName val="10,40_GEOMENBRANA_HR5002"/>
      <sheetName val="PR5-Retroexcav_2"/>
      <sheetName val="PR6-Volqta_6m32"/>
      <sheetName val="PR8-Bull_D62"/>
      <sheetName val="PR12-Bull_D82"/>
      <sheetName val="PR14-CTK_DOBLE2"/>
      <sheetName val="Anexo_12"/>
      <sheetName val="Anexo_22"/>
      <sheetName val="F_C__NEXEN2"/>
      <sheetName val="NEW_ROAD2"/>
      <sheetName val="Rectificación_K1+5002"/>
      <sheetName val="PROG_UTIL_EQP2"/>
      <sheetName val="prog_util_M_O2"/>
      <sheetName val="FOR_52"/>
      <sheetName val="ANEXO_C2"/>
      <sheetName val="CUADRO_32"/>
      <sheetName val="6_7_comercial2"/>
      <sheetName val="PR_CTK_DOBLE2"/>
      <sheetName val="1,3_LOC_Y_REPL2"/>
      <sheetName val="5,1_CRUDO_DE_RIO_6&quot;2"/>
      <sheetName val="8,4_ACERO_PDR_602"/>
      <sheetName val="Acta_ADICIONALES2"/>
      <sheetName val="APU_Trinchos2"/>
      <sheetName val="APU_soldadores2"/>
      <sheetName val="APU_pantalla2"/>
      <sheetName val="APU_escuela2"/>
      <sheetName val="APU_demolicion2"/>
      <sheetName val="APU_ciment_contrapozo2"/>
      <sheetName val="APU_base_2"/>
      <sheetName val="APU_Transporte2"/>
      <sheetName val="APU_movilizacion2"/>
      <sheetName val="APU_carcamo2"/>
      <sheetName val="APU_excavacion_maquina2"/>
      <sheetName val="APU_limpieza_cuneta2"/>
      <sheetName val="APU_saco_suelo2"/>
      <sheetName val="APU_relleno2"/>
      <sheetName val="APU_barreras2"/>
      <sheetName val="APU_MOTOBOMBA2"/>
      <sheetName val="Pantalla_contencion2"/>
      <sheetName val="Estabilizacion_4122"/>
      <sheetName val="CUADRO_RESUMEN_2"/>
      <sheetName val="MATERIAL_TRANSPORTADO2"/>
      <sheetName val="MATERIAL_TRANSPORTADO_POR_PLAC2"/>
      <sheetName val="VIAJES_CORTOS2"/>
      <sheetName val="VOLQUETAS_POR_DIAS2"/>
      <sheetName val="Lita_Insumos2"/>
      <sheetName val="Tablas_basicas2"/>
      <sheetName val="Resumen_X_actividad2"/>
      <sheetName val="Placa_taladro2"/>
      <sheetName val="Filtro_Frances2"/>
      <sheetName val="prog_loc+via2"/>
      <sheetName val="Prog_Locac2"/>
      <sheetName val="Prog_Vía_acc2"/>
      <sheetName val="VIA_PRADO2"/>
      <sheetName val="CUADRO__(5)2"/>
      <sheetName val="costo_de_actividades_de_cuadri2"/>
      <sheetName val="TRAZ_MAT_2081_2"/>
      <sheetName val="MAT__20812"/>
      <sheetName val="MEM_7S-J22"/>
      <sheetName val="MEM_ESTACION_32"/>
      <sheetName val="MEM_INF20372"/>
      <sheetName val="MEM_ESTACION_52"/>
      <sheetName val="MEM_INF20812"/>
      <sheetName val="MEM_PLANTA_52"/>
      <sheetName val="MEM_PLANDESH2"/>
      <sheetName val="MEM_P02472"/>
      <sheetName val="MEM_P04142"/>
      <sheetName val="MEM_POZO_414_CONEXION_CASETA_2"/>
      <sheetName val="MEM_P15242"/>
      <sheetName val="MEM_P20782"/>
      <sheetName val="MEM_P2178_2"/>
      <sheetName val="MEM_P2192"/>
      <sheetName val="MEM_P2492"/>
      <sheetName val="MEM_POZO_5642"/>
      <sheetName val="MEM_P0972"/>
      <sheetName val="MEM_J52"/>
      <sheetName val="DB_NUEVO_ABRIL2"/>
      <sheetName val="DB_NUEVO_MAYO2"/>
      <sheetName val="ESTACION_22"/>
      <sheetName val="ESTACION_42"/>
      <sheetName val="POZO_18382"/>
      <sheetName val="SABANA_GENERAL_ABRIL2"/>
      <sheetName val="REPORTE_DIARIO2"/>
      <sheetName val="DB_MAYO_V22"/>
      <sheetName val="TARIFAS_SIN_ORD2"/>
      <sheetName val="REPORTE_SEMANAL_2"/>
      <sheetName val="TABLA_DINAMICA2"/>
      <sheetName val="REPORTE_SEMANAL_OXY2"/>
      <sheetName val="cuadrillas_de_mayo2"/>
      <sheetName val="PESOS_(2)2"/>
      <sheetName val="PESOS_(3)2"/>
      <sheetName val="DB_MAYO_v12"/>
      <sheetName val="VR_CTO2"/>
      <sheetName val="SABANAGENERAL_(2)2"/>
      <sheetName val="SABANAGENERAL_(3)2"/>
      <sheetName val="DB_A_LA_FECHA2"/>
      <sheetName val="SABANA_DICIEMBRE2"/>
      <sheetName val="DB_form2"/>
      <sheetName val="pendietes_act_nO__72"/>
      <sheetName val="As_builts2"/>
      <sheetName val="L_crudo_6&quot;_est6-est72"/>
      <sheetName val="1082_tapon2"/>
      <sheetName val="882_tapon2"/>
      <sheetName val="SABANA_L_CRUDO_NOV_3870022"/>
      <sheetName val="1U_marco_H2"/>
      <sheetName val="96_pintura__H2"/>
      <sheetName val="112_Desm2"/>
      <sheetName val="145_pintura_marco_H2"/>
      <sheetName val="189_Desm2"/>
      <sheetName val="193_pintura_marco_H2"/>
      <sheetName val="194_pintura_marco_H2"/>
      <sheetName val="235_Desm2"/>
      <sheetName val="289_Tapon2"/>
      <sheetName val="318_pintura_marco_H2"/>
      <sheetName val="341_Desm2"/>
      <sheetName val="357_Cv2"/>
      <sheetName val="357_L2"/>
      <sheetName val="440_Desm2"/>
      <sheetName val="442_Desm2"/>
      <sheetName val="466_L2"/>
      <sheetName val="492_L2"/>
      <sheetName val="509_marco_H2"/>
      <sheetName val="575_L_Flex2"/>
      <sheetName val="607_pintura_marco_H's2"/>
      <sheetName val="619_Cv2"/>
      <sheetName val="619_L2"/>
      <sheetName val="716_Desm2"/>
      <sheetName val="765_pintura_marco_H2"/>
      <sheetName val="810_Cv2"/>
      <sheetName val="810_L2"/>
      <sheetName val="823_Cv_Modif2"/>
      <sheetName val="868_Cv2"/>
      <sheetName val="868_L2"/>
      <sheetName val="917_Cv_Reub2"/>
      <sheetName val="917_L2"/>
      <sheetName val="918_pintura_marco_H2"/>
      <sheetName val="1001_Cv_Modif2"/>
      <sheetName val="1005_Desm2"/>
      <sheetName val="1026_L2"/>
      <sheetName val="1041_Cv2"/>
      <sheetName val="1041_L_Flex2"/>
      <sheetName val="1047_Cv2"/>
      <sheetName val="1047_L2"/>
      <sheetName val="1052_Cv2"/>
      <sheetName val="1052_L_Flex_3&quot;_SS-49_A2"/>
      <sheetName val="1064_L_Flex_3&quot;_SS-49_A2"/>
      <sheetName val="1067_Desm2"/>
      <sheetName val="1098_Cv2"/>
      <sheetName val="1098_L2"/>
      <sheetName val="1109_Desm2"/>
      <sheetName val="1199_Cv2"/>
      <sheetName val="1199_L2"/>
      <sheetName val="1292_Vte2"/>
      <sheetName val="1482_Desm2"/>
      <sheetName val="1483_Cv2"/>
      <sheetName val="1483_L_Flex2"/>
      <sheetName val="1578_Desm2"/>
      <sheetName val="1710_Desm2"/>
      <sheetName val="1725_L2"/>
      <sheetName val="1746_Cv2"/>
      <sheetName val="1746_L2"/>
      <sheetName val="1816_Cv2"/>
      <sheetName val="1816_L_Flex_3&quot;2"/>
      <sheetName val="1883_L_Vte2"/>
      <sheetName val="2097_pintura_marco_H2"/>
      <sheetName val="2101_Eme2"/>
      <sheetName val="2103_Emerg2"/>
      <sheetName val="2103_L_Flex_3&quot;_a_SS-81A2"/>
      <sheetName val="2108_L_Flex_3&quot;_SS-49_A2"/>
      <sheetName val="2109_pintura_marco_H2"/>
      <sheetName val="2153_pintura_marco_H2"/>
      <sheetName val="2157_Cv2"/>
      <sheetName val="2157_L_Flex_3&quot;_SS-49_A2"/>
      <sheetName val="2163_pintura_marco_H2"/>
      <sheetName val="2165_pintura_marco_H2"/>
      <sheetName val="2178_pintura_marco_H's2"/>
      <sheetName val="2185_Fac_Ht2"/>
      <sheetName val="2186_Fac_Ht2"/>
      <sheetName val="2198_L_Flex_3&quot;_a_SS-81A2"/>
      <sheetName val="2207_Desm2"/>
      <sheetName val="2213_marco_H2"/>
      <sheetName val="2244_Cv2"/>
      <sheetName val="2244_L_Flex2"/>
      <sheetName val="2246_Cv2"/>
      <sheetName val="2246_L_Flex2"/>
      <sheetName val="2314_Cv2"/>
      <sheetName val="2314_L2"/>
      <sheetName val="2318_L2"/>
      <sheetName val="2324_marco_H2"/>
      <sheetName val="2327_Cv2"/>
      <sheetName val="2327_L2"/>
      <sheetName val="2333_L2"/>
      <sheetName val="2344_Cv2"/>
      <sheetName val="2344_L2"/>
      <sheetName val="2345_Cv2"/>
      <sheetName val="2345_L2"/>
      <sheetName val="2576_Cv2"/>
      <sheetName val="2576_L_Flex2"/>
      <sheetName val="2585_Cv2"/>
      <sheetName val="2585_L2"/>
      <sheetName val="2608_Cv2"/>
      <sheetName val="2608_L2"/>
      <sheetName val="2642_Cv2"/>
      <sheetName val="2642_L2"/>
      <sheetName val="2732_L_Flex_3&quot;_SS-49_A2"/>
      <sheetName val="2792_L_Flex_Vte2"/>
      <sheetName val="2795_L_Flex_Vte2"/>
      <sheetName val="2797_L_Flex_Vte2"/>
      <sheetName val="96_pintura_marco_H2"/>
      <sheetName val="333_L_Vte2"/>
      <sheetName val="blanco_(23)2"/>
      <sheetName val="SABANA_L_CRUDO_PROY_DIC_3870022"/>
      <sheetName val="blanco_(2)2"/>
      <sheetName val="LINEA_12&quot;_OLEODUCTO_Proy2"/>
      <sheetName val="065_Cv2"/>
      <sheetName val="77_pintura_marco_H_Proy2"/>
      <sheetName val="85_pintura_marco_H_Proy2"/>
      <sheetName val="88_pintura_marco_H_Proy2"/>
      <sheetName val="105_Cv2"/>
      <sheetName val="276_Cv2"/>
      <sheetName val="276_L_Proy2"/>
      <sheetName val="295_L_Proy2"/>
      <sheetName val="438_Cv2"/>
      <sheetName val="467_Cv2"/>
      <sheetName val="509_L_Proy2"/>
      <sheetName val="555_L_Proy2"/>
      <sheetName val="571_pintura_marco_H_Proy2"/>
      <sheetName val="589_pintura_marco_H_Proy2"/>
      <sheetName val="653_Cv2"/>
      <sheetName val="716_Cv2"/>
      <sheetName val="908_pintura_marco_H_Proy2"/>
      <sheetName val="923_pintura_marco_H_Proy2"/>
      <sheetName val="1047_pintura_marco_H_Proy2"/>
      <sheetName val="1051_L_Flex_Proy2"/>
      <sheetName val="1053_Cv2"/>
      <sheetName val="1058_L_Flex_Proy2"/>
      <sheetName val="1072_Cv2"/>
      <sheetName val="1073_Cv2"/>
      <sheetName val="1084_L_SS_145_Proy2"/>
      <sheetName val="1198_L2"/>
      <sheetName val="1199_pintura_marco_H_Proy2"/>
      <sheetName val="1256_pintura_marco_H_Proy2"/>
      <sheetName val="1563_pintura_marco_H_Proy2"/>
      <sheetName val="1614_pintura_marco_H_Proy2"/>
      <sheetName val="1674_pintura_marco_H_Proy2"/>
      <sheetName val="1679_L_Proy2"/>
      <sheetName val="1714_pintura_marco_H_Proy2"/>
      <sheetName val="1746_pintura_marco_H_Proy2"/>
      <sheetName val="1883_pintura_marco_H_Proy2"/>
      <sheetName val="2102_pintura_marco_H_Proy2"/>
      <sheetName val="2103_Desm_Proy2"/>
      <sheetName val="2105_pintura_marco_H_Proy2"/>
      <sheetName val="2108_pintura_marco_H_Proy2"/>
      <sheetName val="2109_Desm_Proy2"/>
      <sheetName val="2136_L_Flex_Proy2"/>
      <sheetName val="2142_Cv2"/>
      <sheetName val="2153_Desm_Proy2"/>
      <sheetName val="2167_pintura_marco_H_Proy2"/>
      <sheetName val="2168_L_Flex_Proy2"/>
      <sheetName val="2185_pintura_marco_H_Proy2"/>
      <sheetName val="2191_Cv2"/>
      <sheetName val="2198_Desm_Proy2"/>
      <sheetName val="2218_Cv2"/>
      <sheetName val="2219_Cv2"/>
      <sheetName val="2221_L_Flex_Proy2"/>
      <sheetName val="2248_Cv2"/>
      <sheetName val="2248_L_Flex_Proy2"/>
      <sheetName val="2304_pintura_marco_H_Proy2"/>
      <sheetName val="2314_pintura_marco_H_Proy2"/>
      <sheetName val="2320_L_Flex_Proy2"/>
      <sheetName val="2324_pintura_marco_H_Proy2"/>
      <sheetName val="2328_pintura_marco_H_Proy2"/>
      <sheetName val="2571_Cv2"/>
      <sheetName val="2575_Cv2"/>
      <sheetName val="2577_L_Flex_Proy2"/>
      <sheetName val="2582_Cv2"/>
      <sheetName val="2584_Cv2"/>
      <sheetName val="2588_Cv2"/>
      <sheetName val="2588_L_Flex_Proy2"/>
      <sheetName val="2593_Cv2"/>
      <sheetName val="2600_Cv2"/>
      <sheetName val="2602_L_Flex_Proy2"/>
      <sheetName val="2611_L_Flex_Proy2"/>
      <sheetName val="2637_pintura_marco_H_Proy2"/>
      <sheetName val="2789_Cv2"/>
      <sheetName val="2789_L_Flex_Proy2"/>
      <sheetName val="2790_Cv2"/>
      <sheetName val="135_Desm_Colec2"/>
      <sheetName val="192__Cv_2"/>
      <sheetName val="192_L2"/>
      <sheetName val="212_Cv2"/>
      <sheetName val="212_L2"/>
      <sheetName val="224_L_Desm2"/>
      <sheetName val="229_L_al__ss_422"/>
      <sheetName val="251_L_al__ss_422"/>
      <sheetName val="781_L_al__ss_422"/>
      <sheetName val="914_L_al__ss_422"/>
      <sheetName val="1037_L_al__ss_422"/>
      <sheetName val="1352_L_al__ss_422"/>
      <sheetName val="2031_L_al__ss_422"/>
      <sheetName val="2058_L_al__ss_422"/>
      <sheetName val="2110_L_al__ss_422"/>
      <sheetName val="355_L_Cambio2"/>
      <sheetName val="509_L2"/>
      <sheetName val="597_L2"/>
      <sheetName val="745_L_Flex2"/>
      <sheetName val="745_Cv2"/>
      <sheetName val="823_Cv2"/>
      <sheetName val="823_L2"/>
      <sheetName val="884_L2"/>
      <sheetName val="915_L_Desm2"/>
      <sheetName val="940_Cv_m2"/>
      <sheetName val="1002_Cv2"/>
      <sheetName val="1002_L2"/>
      <sheetName val="1045_Cv2"/>
      <sheetName val="1045_L_Flex2"/>
      <sheetName val="1651_Cv2"/>
      <sheetName val="1651_L2"/>
      <sheetName val="1725_Cv_M2"/>
      <sheetName val="464_781_L_a_SS_422"/>
      <sheetName val="229_L_a_SS_422"/>
      <sheetName val="914_L_a_SS_422"/>
      <sheetName val="1037_L_a_SS_422"/>
      <sheetName val="1191_1411_Desm_Colec2"/>
      <sheetName val="1314_L_Colect2"/>
      <sheetName val="1349_2305_2306_Desm_Colec2"/>
      <sheetName val="1352_L_a_SS_422"/>
      <sheetName val="2031_La_SS_422"/>
      <sheetName val="2058_La_SS_422"/>
      <sheetName val="2110_La_SS_422"/>
      <sheetName val="2112_L_Flex2"/>
      <sheetName val="2122_Cv2"/>
      <sheetName val="2122_L2"/>
      <sheetName val="2149_L_Flex_a_SS_952"/>
      <sheetName val="2150_LFlex_a_SS_952"/>
      <sheetName val="2200_L_Flex_a_SS_952"/>
      <sheetName val="2146_Cv2"/>
      <sheetName val="2146_L2"/>
      <sheetName val="2147_Cv2"/>
      <sheetName val="2147_L2"/>
      <sheetName val="2178_Cv2"/>
      <sheetName val="2178_L_Flex2"/>
      <sheetName val="2206_L_Flex2"/>
      <sheetName val="2207_L_Flex2"/>
      <sheetName val="2212_Cv2"/>
      <sheetName val="2212_L_Flex2"/>
      <sheetName val="2217_L2"/>
      <sheetName val="2217_Cv2"/>
      <sheetName val="2330_L2"/>
      <sheetName val="2331_L_Flex2"/>
      <sheetName val="2332_Cv2"/>
      <sheetName val="2332L_Flex2"/>
      <sheetName val="2332L_Ac2"/>
      <sheetName val="2339_L_y_Desm2"/>
      <sheetName val="2381_L_AC2"/>
      <sheetName val="2381_L_Flex2"/>
      <sheetName val="2624_Cv2"/>
      <sheetName val="2624_L2"/>
      <sheetName val="2732_L2"/>
      <sheetName val="2732_Cv2"/>
      <sheetName val="SABANA_SS_NOV_4770102"/>
      <sheetName val="SS-9_Str2"/>
      <sheetName val="SS-39B_Pintura_marco_H2"/>
      <sheetName val="SS-41_Hot_tap2"/>
      <sheetName val="SS-41A_pintura_marco_H2"/>
      <sheetName val="SS_52_Desm2"/>
      <sheetName val="SS-_58_B_Str2"/>
      <sheetName val="SS-77B_pintura_marco_H2"/>
      <sheetName val="SS-81A_pintura_marco_H2"/>
      <sheetName val="SS-95_pintura_marco_H2"/>
      <sheetName val="SS-98A_pintura_marco_H2"/>
      <sheetName val="SS_98A_LG2"/>
      <sheetName val="SS_98A_LG_(2)2"/>
      <sheetName val="SS_98A_LM2"/>
      <sheetName val="SS-98B_LG2"/>
      <sheetName val="SS-99_LG_Vte2"/>
      <sheetName val="SS-99_LM_Vte2"/>
      <sheetName val="SS-100B_LG2"/>
      <sheetName val="SS-100B_LM2"/>
      <sheetName val="SS-_105_Str2"/>
      <sheetName val="SS-_106_C_LG2"/>
      <sheetName val="SS-_106_C_LM2"/>
      <sheetName val="SS-106_C_Str2"/>
      <sheetName val="SS-109_pintura_marco_H2"/>
      <sheetName val="SS-120A_pintura_marco_H2"/>
      <sheetName val="SS-128_pintura_marco_H2"/>
      <sheetName val="SS-135_Emerg2"/>
      <sheetName val="SS-145_Vte2"/>
      <sheetName val="SS-154B_LM2"/>
      <sheetName val="blanco_(3)2"/>
      <sheetName val="L_FLEX_FACTURADAS_2008_(2)2"/>
      <sheetName val="SABANA_FLEX_2008_3870022"/>
      <sheetName val="SABANA_FLEX_20082"/>
      <sheetName val="SABANA_FLEX_2008_4770102"/>
      <sheetName val="L_FLEX_FACTURADAS_20082"/>
      <sheetName val="SABANA_SS_SEP_4770102"/>
      <sheetName val="SS_8_B_Lm2"/>
      <sheetName val="SS-26_LG2"/>
      <sheetName val="SS-26_LM2"/>
      <sheetName val="SS-26_Str2"/>
      <sheetName val="SS_34__Str_Ampl2"/>
      <sheetName val="SS_0352"/>
      <sheetName val="SS-39_LG_Rep2"/>
      <sheetName val="SS_39A__Str_Ampl2"/>
      <sheetName val="SS_39B_Lg2"/>
      <sheetName val="SS_39B_Lm2"/>
      <sheetName val="SS_57_Lg2"/>
      <sheetName val="SS_80_lg2"/>
      <sheetName val="SS_88_F_Lg2"/>
      <sheetName val="SS_88_F_LM2"/>
      <sheetName val="SS_88_F_Str2"/>
      <sheetName val="SS-95_Var2"/>
      <sheetName val="SS_95B_Str2"/>
      <sheetName val="SS-98a_Lm2"/>
      <sheetName val="SS_99_Lg2"/>
      <sheetName val="SS_99_Lm_2"/>
      <sheetName val="SS_0106_Lg2"/>
      <sheetName val="SS_109_Lg_Ok2"/>
      <sheetName val="SS_111_Desm2"/>
      <sheetName val="SS_120_a_Str2"/>
      <sheetName val="SS_124_Str_Amp2"/>
      <sheetName val="SS_128_Lg2"/>
      <sheetName val="SS_128_Lm2"/>
      <sheetName val="B_D_REPORTES2"/>
      <sheetName val="B_D_-Reportes2"/>
      <sheetName val="T_D_-Niv_Corte2"/>
      <sheetName val="T_D_-Niv_Relleno2"/>
      <sheetName val="T_D_-Niv_Afirmado2"/>
      <sheetName val="T_D_-Niv_Mezcla2"/>
      <sheetName val="Conversión_Emulsión2"/>
      <sheetName val="B_D_REPORTES_2"/>
      <sheetName val="IDO_(2)2"/>
      <sheetName val="Datos_de_escala_temporal2"/>
      <sheetName val="PENDIENTES_X_COBRAR2"/>
      <sheetName val="AVP_(2)2"/>
      <sheetName val="CUADRO_DE_CANTIDADES2"/>
      <sheetName val="AJUSTE_CANTIDADES2"/>
      <sheetName val="HOMOLOGACION_DE_CANTIDADES2"/>
      <sheetName val="0_(1)2"/>
      <sheetName val="nivelacion__Corte2"/>
      <sheetName val="nivelacion__Relleno2"/>
      <sheetName val="nivelacion_Afirmado2"/>
      <sheetName val="Emulsion_2"/>
      <sheetName val="nivelacion__Corte_via2"/>
      <sheetName val="nivelacion__Relleno_via2"/>
      <sheetName val="nivelacion_Afirmado_via2"/>
      <sheetName val="nivelacion_Afirma_VIA2"/>
      <sheetName val="Emulsión_Ajustada2"/>
      <sheetName val="INFORME_EJECUTIVO2"/>
      <sheetName val="RESUME_DAILY_REP2"/>
      <sheetName val="CIVIL_DAILY_REP2"/>
      <sheetName val="UNDERG_PIPING_REP2"/>
      <sheetName val="ELECT,INST_DAILY_REP2"/>
      <sheetName val="TANKS_DAILY_REP2"/>
      <sheetName val="MECH_AND_PIP_REP2"/>
      <sheetName val="ELEC_INT__WIRING_CONECT2"/>
      <sheetName val="INST__INSTRUMENT_PROD2"/>
      <sheetName val="PIP__WELDS_PROD_HP12"/>
      <sheetName val="PIP__WELDS_PROD_HP22"/>
      <sheetName val="PIP__WELDS_PROD_LP12"/>
      <sheetName val="PIP__WELDS_PROD_LP22"/>
      <sheetName val="MECH__Project_Tracking2"/>
      <sheetName val="Acta_Locacion2"/>
      <sheetName val="Filtros_subsuperficiales_2"/>
      <sheetName val="Filtro_de_62"/>
      <sheetName val="CUNETAS_2"/>
      <sheetName val="Dren_hor2"/>
      <sheetName val="Area_taladro2"/>
      <sheetName val="Foso_quemado2"/>
      <sheetName val="Tub_8&quot;2"/>
      <sheetName val="C__Vigilancia2"/>
      <sheetName val="C__Quimicos2"/>
      <sheetName val="placa_bombas2"/>
      <sheetName val="Diques_de_contencion2"/>
      <sheetName val="Zanjas_de_coronacion2"/>
      <sheetName val="Descoles_escalonados2"/>
      <sheetName val="Cerca_en_alambre_de_puas2"/>
      <sheetName val="Fosos_de_disparo2"/>
      <sheetName val="Ssi__iluminacion2"/>
      <sheetName val="APU_Filtro_6&quot;2"/>
      <sheetName val="APU_concreto_15002"/>
      <sheetName val="APU_concreto_25002"/>
      <sheetName val="APU_concreto_30002"/>
      <sheetName val="APU_acero_refuerzo2"/>
      <sheetName val="APU_TUBERI8&quot;2"/>
      <sheetName val="APU_desarenador2"/>
      <sheetName val="APU_skimer2"/>
      <sheetName val="APU_SUBBASE_2"/>
      <sheetName val="APU_iluminacion2"/>
      <sheetName val="APU_Moviydesmovi2"/>
      <sheetName val="Zanja_de_coronacion2"/>
      <sheetName val="Descoles_en_sacos_S-C2"/>
      <sheetName val="Barreras_en_sacos_de_S-C2"/>
      <sheetName val="Carcavas_via_de_acceso2"/>
      <sheetName val="Vía_de_Acceso2"/>
      <sheetName val="O_C2"/>
      <sheetName val="_V2"/>
      <sheetName val="_E2"/>
      <sheetName val="Form5__Pág__12"/>
      <sheetName val="Enero_32"/>
      <sheetName val="Enero_42"/>
      <sheetName val="Enero_52"/>
      <sheetName val="Enero_62"/>
      <sheetName val="Enero_72"/>
      <sheetName val="Enero_82"/>
      <sheetName val="Enero_92"/>
      <sheetName val="Enero_102"/>
      <sheetName val="Enero_112"/>
      <sheetName val="Enero_122"/>
      <sheetName val="Enero_132"/>
      <sheetName val="Enero_142"/>
      <sheetName val="Enero_152"/>
      <sheetName val="Enero_162"/>
      <sheetName val="Enero_172"/>
      <sheetName val="Enero_182"/>
      <sheetName val="Enero_192"/>
      <sheetName val="Enero_202"/>
      <sheetName val="Enero_212"/>
      <sheetName val="Enero_24"/>
      <sheetName val="Enero_113"/>
      <sheetName val="Enero_1992"/>
      <sheetName val="Enero_19892"/>
      <sheetName val="Enero_25"/>
      <sheetName val="Enero_892"/>
      <sheetName val="Enero_AA1292"/>
      <sheetName val="Enero_1982"/>
      <sheetName val="aCCIDENTES_DE_1995_-_1996_xls2"/>
      <sheetName val="PPTO_OFICIAL2"/>
      <sheetName val="201_9P2"/>
      <sheetName val="450_2P_COM2"/>
      <sheetName val="M_DE_O2"/>
      <sheetName val="201_23P2"/>
      <sheetName val="450_2_(2)2"/>
      <sheetName val="710_112"/>
      <sheetName val="710_3P2"/>
      <sheetName val="681_(2)2"/>
      <sheetName val="PROGRAMACIÓN_GRAL2"/>
      <sheetName val="PROGRAMACIÓN_LOC2"/>
      <sheetName val="PROGRAMACIÓN_VÍA2"/>
      <sheetName val="PROG_VS_EJEC2"/>
      <sheetName val="PRESUPUESTO_VIA2"/>
      <sheetName val="PRESUPUESTO_LOCACION2"/>
      <sheetName val="PRESUPUESTO_CAMPAMENTO_MILITAR2"/>
      <sheetName val="PRESUPUESTO_IMPREV2"/>
      <sheetName val="TOTAL_PROG2"/>
      <sheetName val="ACUMULADO_EJEC2"/>
      <sheetName val="Acta_042"/>
      <sheetName val="Lista_APU2"/>
      <sheetName val="A-1_012"/>
      <sheetName val="A-1_022"/>
      <sheetName val="A-1_032"/>
      <sheetName val="A-2_012"/>
      <sheetName val="A-2_022"/>
      <sheetName val="A-2_032"/>
      <sheetName val="A-2_042"/>
      <sheetName val="A-3_012"/>
      <sheetName val="A-3_022"/>
      <sheetName val="A-3_032"/>
      <sheetName val="A-3_042"/>
      <sheetName val="A-3_052"/>
      <sheetName val="A-3_062"/>
      <sheetName val="A-4_012"/>
      <sheetName val="A-4_022"/>
      <sheetName val="A-4_032"/>
      <sheetName val="A-4_042"/>
      <sheetName val="A-4_052"/>
      <sheetName val="A-4_102"/>
      <sheetName val="A-5_012"/>
      <sheetName val="A-5_022"/>
      <sheetName val="A-5_032"/>
      <sheetName val="A-5_042"/>
      <sheetName val="A-5_052"/>
      <sheetName val="A-5_062"/>
      <sheetName val="A-6_012"/>
      <sheetName val="A-6_022"/>
      <sheetName val="A-6_032"/>
      <sheetName val="A-6_042"/>
      <sheetName val="A-6_052"/>
      <sheetName val="A-6_062"/>
      <sheetName val="A-6_072"/>
      <sheetName val="A-6_082"/>
      <sheetName val="A-6_092"/>
      <sheetName val="A-6_102"/>
      <sheetName val="A-6_112"/>
      <sheetName val="A-6_122"/>
      <sheetName val="A-6_132"/>
      <sheetName val="A-6_142"/>
      <sheetName val="A-7_012"/>
      <sheetName val="A-7_022"/>
      <sheetName val="A-7_032"/>
      <sheetName val="A-7_042"/>
      <sheetName val="A-7_052"/>
      <sheetName val="A-7_062"/>
      <sheetName val="A-7_072"/>
      <sheetName val="A-7_082"/>
      <sheetName val="A-7_092"/>
      <sheetName val="A-7_102"/>
      <sheetName val="A-7_112"/>
      <sheetName val="A-8_012"/>
      <sheetName val="A-8_022"/>
      <sheetName val="A-9_012"/>
      <sheetName val="A-9_022"/>
      <sheetName val="A-9_032"/>
      <sheetName val="A-9_042"/>
      <sheetName val="A-9_052"/>
      <sheetName val="A-9_062"/>
      <sheetName val="A-9_072"/>
      <sheetName val="A-9_082"/>
      <sheetName val="A-9_092"/>
      <sheetName val="A-9_102"/>
      <sheetName val="A-9_112"/>
      <sheetName val="A-9_122"/>
      <sheetName val="A-9_132"/>
      <sheetName val="A-9_142"/>
      <sheetName val="A-9_152"/>
      <sheetName val="A-9_162"/>
      <sheetName val="A-9_172"/>
      <sheetName val="A-9_182"/>
      <sheetName val="A-9_192"/>
      <sheetName val="RESUMEN_(2)2"/>
      <sheetName val="RESUMEN_ITEMS_(2)2"/>
      <sheetName val="RESUMEN_ITEMS2"/>
      <sheetName val="Hoja4_(2)2"/>
      <sheetName val="Hoja4_(3)2"/>
      <sheetName val="RESUMEN_-22"/>
      <sheetName val="RESUMEN_-12"/>
      <sheetName val="EXC_EXPL__CAN2"/>
      <sheetName val="REMOC__DERRUMB2"/>
      <sheetName val="CONFORM__CALZ2"/>
      <sheetName val="REP__PAV_EXIS2"/>
      <sheetName val="MEZCLA_MDC-12"/>
      <sheetName val="CONC__HIDR2"/>
      <sheetName val="EXC_VARIAS2"/>
      <sheetName val="RELL_ESTR2"/>
      <sheetName val="ACERO_DE_REF2"/>
      <sheetName val="ACERO_DE_PREESF_2"/>
      <sheetName val="JUNTAS_PTES2"/>
      <sheetName val="ESTR__ACERO2"/>
      <sheetName val="TUBERIA_REF2"/>
      <sheetName val="MARCA_VIAL2"/>
      <sheetName val="OBRAS_VARIAS2"/>
      <sheetName val="Mapa_localizacion2"/>
      <sheetName val="exp__específ_2"/>
      <sheetName val="Planilla_horas_extras2"/>
      <sheetName val="VEHÍCULO_(2)2"/>
      <sheetName val="EQUIPO_TOPOGRAFIA2"/>
      <sheetName val="TRANSPORTES_TERRESTRES2"/>
      <sheetName val="TRANSPORTES_AEREOS2"/>
      <sheetName val="EQUIPO_LABORATORIO2"/>
      <sheetName val="CONTROL_COMUNICAC2"/>
      <sheetName val="REG_FOTOG_2"/>
      <sheetName val="ACER_ESTR-VIGAS2"/>
      <sheetName val="ACER_ESTR-wilson2"/>
      <sheetName val="ACER_ESTR-RI0STRAS2"/>
      <sheetName val="CCTO_D_PLACA2"/>
      <sheetName val="CCTO_D_2"/>
      <sheetName val="EX_VAR_MAT_COMUN-seco2"/>
      <sheetName val="CCTO_G__ELEVA_2"/>
      <sheetName val="CCTO_F_2"/>
      <sheetName val="650,4P_limpieza2"/>
      <sheetName val="650,4p_pintura_prot2"/>
      <sheetName val="650,4p_pintura_anti2"/>
      <sheetName val="201,1demolicion_est2"/>
      <sheetName val="630_CONCRETO_CLASE_D2"/>
      <sheetName val="SOLD_JUNTAS2"/>
      <sheetName val="640,3ACERO_GRADO_602"/>
      <sheetName val="JUNTA_TIP_SIERRA2"/>
      <sheetName val="642_JUNTA_MET2"/>
      <sheetName val="INSUMO_D2"/>
      <sheetName val="DATOS_DE_ENTRADA2"/>
      <sheetName val="APU_BASICOS2"/>
      <sheetName val="CANTIDADES_Y_PRECIOS2"/>
      <sheetName val="EJECUCION_PRESUPUESTAL2"/>
      <sheetName val="COPIA_PARAFISCALES2"/>
      <sheetName val="Financiera_2"/>
      <sheetName val="ACTA_DE_COSTOS_82"/>
      <sheetName val="HOJA_DE_RUTA_11-2-62"/>
      <sheetName val="CAMBIA_(A)2"/>
      <sheetName val="ACTA_DE_COSTOS_72"/>
      <sheetName val="ACTA_DE_COSTOS_102"/>
      <sheetName val="UNITARIOS_GENERALES1"/>
      <sheetName val="MC_SF_GAVIONES1"/>
      <sheetName val="ACTAS_DISEÑOS_EST__Y_OBRA1"/>
      <sheetName val="Actareajuste_Provisional1"/>
      <sheetName val="Actareajuste_Definitiva1"/>
      <sheetName val="PREACTA_RESUMEN1"/>
      <sheetName val="1P_LOCALIZACION_REPLANTEO1"/>
      <sheetName val="DESMONTE_Y_LIMPIEZA1"/>
      <sheetName val="201_7_DEMOLICION1"/>
      <sheetName val="201_15_REMOC__ALCANTARILLA1"/>
      <sheetName val="201_16_REMOC__CERCAS1"/>
      <sheetName val="210_1_EXPLANACION1"/>
      <sheetName val="230_2_MJ_SUBRASANTE1"/>
      <sheetName val="230_2P_MJ_SUBRASANTE1"/>
      <sheetName val="2P_CONF__DEPOSITOS1"/>
      <sheetName val="320_1_SUBBASE1"/>
      <sheetName val="320_P_SUBBASE_FLORENCIA1"/>
      <sheetName val="330_1_BASE1"/>
      <sheetName val="420_1_IMPRIMACION1"/>
      <sheetName val="450_1P_MDC-11"/>
      <sheetName val="450_2P_MDC-21"/>
      <sheetName val="460_1P_FRESADO1"/>
      <sheetName val="470_1P_ASFALTITA1"/>
      <sheetName val="600_4_EXCAV__ESTRUC_SECO_1"/>
      <sheetName val="600_5_EXCAV__ESTRUC_AGUA1"/>
      <sheetName val="600_2_EXCAV__ROCA_SECO1"/>
      <sheetName val="610_1_RELLENO_ESTRUCTURAS1"/>
      <sheetName val="630_4_CONCRETO_C1"/>
      <sheetName val="630_4_CONCRETO_D1"/>
      <sheetName val="630_6_CONCRETO_F1"/>
      <sheetName val="630_6_CONCRETO_G1"/>
      <sheetName val="640_1_ACERO_REFUERZO1"/>
      <sheetName val="661_1_TUBERIA_36&quot;1"/>
      <sheetName val="671_1_CUNETAS1"/>
      <sheetName val="673_1_MAT__GRANULAR_FILTRANTE1"/>
      <sheetName val="673_2_GEOTEXTIL1"/>
      <sheetName val="475_1P_TUBERIA_FILTRO1"/>
      <sheetName val="673_3_MAT__COBERTURA1"/>
      <sheetName val="700_1_LINEAS_DEMARCACION1"/>
      <sheetName val="710_1_1_SEÑAL_T_I1"/>
      <sheetName val="710_1_1_SEÑAL_T_IV1"/>
      <sheetName val="710_3P_REINSTALACION__SEÑAL1"/>
      <sheetName val="720_P_REINST__POSTE_REFERENCIA1"/>
      <sheetName val="730_1_DEFENSA_METALICA1"/>
      <sheetName val="730_4P_REINST__DEFENSA_METALIC1"/>
      <sheetName val="730_2_SECCION_FINAL_1"/>
      <sheetName val="740_1_CAPTAFAROS1"/>
      <sheetName val="800_2_CERCAS1"/>
      <sheetName val="700_3_MARCA_VIAL1"/>
      <sheetName val="800_2P_CERCAS_4_HILOS1"/>
      <sheetName val="900,2_TTE_MATERIAL1"/>
      <sheetName val="900,2_TTE_ASFALTITA1"/>
      <sheetName val="AVANCE_DISEÑOS1"/>
      <sheetName val="PROG_INVER_1"/>
      <sheetName val="Hoja_resumen1"/>
      <sheetName val="Interc_de_Hidr_3"/>
      <sheetName val="Cambio_de_Valv_3"/>
      <sheetName val="Interc_tapones3"/>
      <sheetName val="Interc_válv_3"/>
      <sheetName val="Coloc__e_Interc__Tapones3"/>
      <sheetName val="Varios_3"/>
      <sheetName val="Paral__13"/>
      <sheetName val="Paral__23"/>
      <sheetName val="Paral__33"/>
      <sheetName val="Paral_43"/>
      <sheetName val="234_11"/>
      <sheetName val="311_11"/>
      <sheetName val="420_11"/>
      <sheetName val="450_2P1"/>
      <sheetName val="500_11"/>
      <sheetName val="511_1P1"/>
      <sheetName val="511_2P1"/>
      <sheetName val="672_2P1"/>
      <sheetName val="672_3P1"/>
      <sheetName val="672_4P1"/>
      <sheetName val="672_5P1"/>
      <sheetName val="672_6P1"/>
      <sheetName val="672_7P1"/>
      <sheetName val="600_21"/>
      <sheetName val="610_1_11"/>
      <sheetName val="610_1_2P1"/>
      <sheetName val="610_1_3P1"/>
      <sheetName val="621_21"/>
      <sheetName val="621_31"/>
      <sheetName val="621_41"/>
      <sheetName val="630_11"/>
      <sheetName val="630_21"/>
      <sheetName val="640_21"/>
      <sheetName val="642_21"/>
      <sheetName val="642_41"/>
      <sheetName val="642_51"/>
      <sheetName val="642_61"/>
      <sheetName val="642_71"/>
      <sheetName val="642_81"/>
      <sheetName val="642_31"/>
      <sheetName val="642_91"/>
      <sheetName val="642_101"/>
      <sheetName val="650_11"/>
      <sheetName val="650_21"/>
      <sheetName val="650_41"/>
      <sheetName val="650_31"/>
      <sheetName val="674_11"/>
      <sheetName val="674_1P1"/>
      <sheetName val="674_2P1"/>
      <sheetName val="674_3P1"/>
      <sheetName val="674_4P1"/>
      <sheetName val="670_21"/>
      <sheetName val="671_11"/>
      <sheetName val="630_71"/>
      <sheetName val="671_21"/>
      <sheetName val="681_11"/>
      <sheetName val="673_41"/>
      <sheetName val="673_51"/>
      <sheetName val="673_61"/>
      <sheetName val="671_31"/>
      <sheetName val="700_31"/>
      <sheetName val="710_12"/>
      <sheetName val="700_1_11"/>
      <sheetName val="720_11"/>
      <sheetName val="730_11"/>
      <sheetName val="731_11"/>
      <sheetName val="800_21"/>
      <sheetName val="810_21"/>
      <sheetName val="810_3P1"/>
      <sheetName val="900_31"/>
      <sheetName val="SEG__PROGRAMA__HITO_31"/>
      <sheetName val="MOV_TIERRAS1"/>
      <sheetName val="BASE_1"/>
      <sheetName val="SITIOS_CRITICOS_(2)1"/>
      <sheetName val="PUENTE_K77+430_(2)1"/>
      <sheetName val="PUENTE_K77+830_(2)1"/>
      <sheetName val="PUENTE_K79+090_(2)1"/>
      <sheetName val="puente_k87+028_(2)1"/>
      <sheetName val="PUENTE_87+414_(2)1"/>
      <sheetName val="PUENTE_87+765_(2)1"/>
      <sheetName val="PUENTE_K88+535_(2)1"/>
      <sheetName val="PUENTE_88+885_(2)1"/>
      <sheetName val="PUENTE_K91+355_(2)1"/>
      <sheetName val="PUENTE_K92+827_(2)1"/>
      <sheetName val="PUENTE_K93+483_(2)1"/>
      <sheetName val="PUENTE_K94+143_(2)1"/>
      <sheetName val="PUENTE_K94+907_(2)1"/>
      <sheetName val="PUENTE_K96+925_(2)1"/>
      <sheetName val="PUENTE_K99+293_(2)1"/>
      <sheetName val="PUENTE_K102+359_(2)1"/>
      <sheetName val="PUENTE_K105+580_(2)1"/>
      <sheetName val="Muros_cimentados_superficia_(21"/>
      <sheetName val="Muros_cimentados_en_pilotes_(21"/>
      <sheetName val="Pantallas_de_pìlotes_(2)1"/>
      <sheetName val="Costos_PAGA1"/>
      <sheetName val="PREDIOS_PR80-PR941"/>
      <sheetName val="PREDIOS_PR94-PR1171"/>
      <sheetName val="77+340_AL_78+0001"/>
      <sheetName val="78+000_AL_79+0001"/>
      <sheetName val="79+000_AL_80+0001"/>
      <sheetName val="80+000_AL_81+0001"/>
      <sheetName val="81+000_AL_82+0001"/>
      <sheetName val="82+000_AL_83+0001"/>
      <sheetName val="83+000_AL_84+0001"/>
      <sheetName val="84+000_AL_85+0001"/>
      <sheetName val="85+000_AL_86+0001"/>
      <sheetName val="86+000_AL_87+0001"/>
      <sheetName val="87+000_AL_88+0001"/>
      <sheetName val="88+000_AL_89+0001"/>
      <sheetName val="89+000_AL_90+0001"/>
      <sheetName val="90+000_AL_91+0001"/>
      <sheetName val="91+000_AL_92+000_1"/>
      <sheetName val="92+000_AL_93+0001"/>
      <sheetName val="93+000_AL_93+027_111"/>
      <sheetName val="93+027_11_AL_94+0001"/>
      <sheetName val="94+000_AL_95+0001"/>
      <sheetName val="95+000_AL_96+0001"/>
      <sheetName val="96+000_AL_97+0001"/>
      <sheetName val="97+000_AL_98+0001"/>
      <sheetName val="98+000_AL_99+0001"/>
      <sheetName val="99+000_AL_100+0001"/>
      <sheetName val="100+000_AL_101+0001"/>
      <sheetName val="101+000_AL_102+0001"/>
      <sheetName val="102+000_AL_103+0001"/>
      <sheetName val="103+000_AL_104+0001"/>
      <sheetName val="104+000_AL_105+0001"/>
      <sheetName val="INDICE_ALFABETICO1"/>
      <sheetName val="200_11"/>
      <sheetName val="201_110"/>
      <sheetName val="201_1P1"/>
      <sheetName val="211_11P1"/>
      <sheetName val="201_22"/>
      <sheetName val="201_31"/>
      <sheetName val="201_3P1"/>
      <sheetName val="201_41"/>
      <sheetName val="201_7P11"/>
      <sheetName val="201_7P21"/>
      <sheetName val="201_8P1"/>
      <sheetName val="201_111"/>
      <sheetName val="201_11P1"/>
      <sheetName val="201_121"/>
      <sheetName val="201_131"/>
      <sheetName val="201_141"/>
      <sheetName val="201_14P11"/>
      <sheetName val="201_171"/>
      <sheetName val="201_211"/>
      <sheetName val="210_1_21"/>
      <sheetName val="210_2_11"/>
      <sheetName val="210_2_1P1"/>
      <sheetName val="210_2_31"/>
      <sheetName val="220_1P1"/>
      <sheetName val="221_11"/>
      <sheetName val="221_21"/>
      <sheetName val="230_11"/>
      <sheetName val="230_21"/>
      <sheetName val="232_11"/>
      <sheetName val="320_21"/>
      <sheetName val="330_21"/>
      <sheetName val="340_11"/>
      <sheetName val="340_21"/>
      <sheetName val="340_31"/>
      <sheetName val="341_11"/>
      <sheetName val="341_21"/>
      <sheetName val="410_11"/>
      <sheetName val="410_21"/>
      <sheetName val="411_11"/>
      <sheetName val="411_21"/>
      <sheetName val="411_31"/>
      <sheetName val="414_11"/>
      <sheetName val="414_21"/>
      <sheetName val="414_31"/>
      <sheetName val="414_41"/>
      <sheetName val="414_51"/>
      <sheetName val="415_11"/>
      <sheetName val="420_21"/>
      <sheetName val="421_11"/>
      <sheetName val="421_21"/>
      <sheetName val="421_31"/>
      <sheetName val="421_41"/>
      <sheetName val="430_11"/>
      <sheetName val="430_21"/>
      <sheetName val="431_11"/>
      <sheetName val="431_21"/>
      <sheetName val="432_11"/>
      <sheetName val="432_21"/>
      <sheetName val="433_11"/>
      <sheetName val="433_21"/>
      <sheetName val="433_31"/>
      <sheetName val="433_41"/>
      <sheetName val="433_51"/>
      <sheetName val="433_61"/>
      <sheetName val="433_71"/>
      <sheetName val="433_81"/>
      <sheetName val="440_11"/>
      <sheetName val="440_1P1"/>
      <sheetName val="440_21"/>
      <sheetName val="440_2P1"/>
      <sheetName val="440_31"/>
      <sheetName val="440_3P1"/>
      <sheetName val="440_41"/>
      <sheetName val="440_4P1"/>
      <sheetName val="441_11"/>
      <sheetName val="441_1P1"/>
      <sheetName val="441_21"/>
      <sheetName val="441_2P1"/>
      <sheetName val="441_31"/>
      <sheetName val="441_3P1"/>
      <sheetName val="441_4P1"/>
      <sheetName val="450_13"/>
      <sheetName val="450_1P1"/>
      <sheetName val="450_21"/>
      <sheetName val="450_31"/>
      <sheetName val="450_3P1"/>
      <sheetName val="450_91"/>
      <sheetName val="450_9P1"/>
      <sheetName val="451_11"/>
      <sheetName val="451_1P1"/>
      <sheetName val="451_21"/>
      <sheetName val="451_2P1"/>
      <sheetName val="451_31"/>
      <sheetName val="451_3P1"/>
      <sheetName val="451_4P1"/>
      <sheetName val="452_11"/>
      <sheetName val="452_1P1"/>
      <sheetName val="452_21"/>
      <sheetName val="452_2P1"/>
      <sheetName val="452_31"/>
      <sheetName val="452_3P1"/>
      <sheetName val="452_41"/>
      <sheetName val="452_4P1"/>
      <sheetName val="453_11"/>
      <sheetName val="460_1(5_CM)1"/>
      <sheetName val="460_1_(10_CM)1"/>
      <sheetName val="460_1P1"/>
      <sheetName val="461_11"/>
      <sheetName val="461_2P1"/>
      <sheetName val="462_1_11"/>
      <sheetName val="462_1_1P1"/>
      <sheetName val="462_1_21"/>
      <sheetName val="462_1_2P1"/>
      <sheetName val="462_1_3P1"/>
      <sheetName val="462_1_31"/>
      <sheetName val="462_1_4P1"/>
      <sheetName val="462_1_41"/>
      <sheetName val="462_2P1"/>
      <sheetName val="464_11"/>
      <sheetName val="464_21"/>
      <sheetName val="464_31"/>
      <sheetName val="466_11"/>
      <sheetName val="501_11"/>
      <sheetName val="510_11"/>
      <sheetName val="600_31"/>
      <sheetName val="600_4P1"/>
      <sheetName val="600_5P1"/>
      <sheetName val="610_21"/>
      <sheetName val="620_11"/>
      <sheetName val="620_21"/>
      <sheetName val="620_31"/>
      <sheetName val="621_1P71"/>
      <sheetName val="621_5P21"/>
      <sheetName val="622_11"/>
      <sheetName val="622_21"/>
      <sheetName val="622_31"/>
      <sheetName val="622_41"/>
      <sheetName val="622_51"/>
      <sheetName val="630_1_2P1"/>
      <sheetName val="630_1P1"/>
      <sheetName val="630_2P1"/>
      <sheetName val="630_31"/>
      <sheetName val="630_3P1"/>
      <sheetName val="630_4_1"/>
      <sheetName val="630_51"/>
      <sheetName val="632_11"/>
      <sheetName val="632_P21"/>
      <sheetName val="640_1_11"/>
      <sheetName val="640_1_31"/>
      <sheetName val="640_2P1"/>
      <sheetName val="641_11"/>
      <sheetName val="642P1_JUNTAS1"/>
      <sheetName val="642P2_JUNTAS1"/>
      <sheetName val="642P3_JUNTAS1"/>
      <sheetName val="650_3P1"/>
      <sheetName val="660_11"/>
      <sheetName val="660_21"/>
      <sheetName val="660_31"/>
      <sheetName val="661_1_1_TIPO_I1"/>
      <sheetName val="661_1_2_TIPO_II1"/>
      <sheetName val="661_2_1_TIPO_I1"/>
      <sheetName val="662_11"/>
      <sheetName val="662_21"/>
      <sheetName val="670_11"/>
      <sheetName val="670_1P1"/>
      <sheetName val="671_1P1"/>
      <sheetName val="673_1P1"/>
      <sheetName val="673_2_1_NT25001"/>
      <sheetName val="673_2_2_NT21001"/>
      <sheetName val="673_2_31"/>
      <sheetName val="673_2_41"/>
      <sheetName val="680_11"/>
      <sheetName val="680_21"/>
      <sheetName val="680_31"/>
      <sheetName val="682_11"/>
      <sheetName val="690_11"/>
      <sheetName val="700P_BANDAS_SONORAS_1"/>
      <sheetName val="701_11"/>
      <sheetName val="700_21"/>
      <sheetName val="700_41"/>
      <sheetName val="710_1_11"/>
      <sheetName val="710_1_21"/>
      <sheetName val="710_1_31"/>
      <sheetName val="710_1_41"/>
      <sheetName val="710_21"/>
      <sheetName val="730_21"/>
      <sheetName val="730_31"/>
      <sheetName val="740_11"/>
      <sheetName val="800_11"/>
      <sheetName val="800_3P1"/>
      <sheetName val="800_4P1"/>
      <sheetName val="810_11"/>
      <sheetName val="810_2P1"/>
      <sheetName val="810_31"/>
      <sheetName val="811_11"/>
      <sheetName val="812_11"/>
      <sheetName val="900_11"/>
      <sheetName val="PILOTES_6&quot;1"/>
      <sheetName val="701_2P1"/>
      <sheetName val="201_2_reforzado1"/>
      <sheetName val="210_2_OTRA1"/>
      <sheetName val="650_5P1"/>
      <sheetName val="LOCALIZACION_ESTRUCTURAS1"/>
      <sheetName val="LOCALIZACION_CARRETERAS1"/>
      <sheetName val="200P_ROCERIA1"/>
      <sheetName val="201_2_ciclopeo1"/>
      <sheetName val="210_21"/>
      <sheetName val="210_31"/>
      <sheetName val="341_1P1"/>
      <sheetName val="440_2PREP_VIA_1"/>
      <sheetName val="440_1PREP_VIA1"/>
      <sheetName val="440_3PREP_VIA__1"/>
      <sheetName val="441_1P_COMPRADA1"/>
      <sheetName val="441_2P_COMPRADA1"/>
      <sheetName val="441_3P_COMPRADA1"/>
      <sheetName val="441_41"/>
      <sheetName val="450_1P_1"/>
      <sheetName val="450_3P_1"/>
      <sheetName val="450_51"/>
      <sheetName val="452_1P_1"/>
      <sheetName val="452_2P_1"/>
      <sheetName val="461_21"/>
      <sheetName val="462_1P1"/>
      <sheetName val="462_3P1"/>
      <sheetName val="462_4P1"/>
      <sheetName val="462_51"/>
      <sheetName val="600_4_P1"/>
      <sheetName val="600_5_P1"/>
      <sheetName val="621_51"/>
      <sheetName val="621_5P1"/>
      <sheetName val="621_61"/>
      <sheetName val="630_P1"/>
      <sheetName val="631P_BOLSACRETO1"/>
      <sheetName val="640_31"/>
      <sheetName val="641P_ANCLAJES1"/>
      <sheetName val="650_3_OTRO1"/>
      <sheetName val="660_1P1"/>
      <sheetName val="661_TIPO_11"/>
      <sheetName val="661_TIPO_21"/>
      <sheetName val="661_OTRO1"/>
      <sheetName val="675_11"/>
      <sheetName val="675_21"/>
      <sheetName val="675_31"/>
      <sheetName val="680_1P1"/>
      <sheetName val="710_31"/>
      <sheetName val="710_41"/>
      <sheetName val="710_51"/>
      <sheetName val="800_31"/>
      <sheetName val="800_41"/>
      <sheetName val="810_1P1"/>
      <sheetName val="LINEA_DE_DEMARCACIÓN_BASE_AGUA1"/>
      <sheetName val="TACHA_REFLECTIVA1"/>
      <sheetName val="SEÑAL_VERTICAL_DE_751"/>
      <sheetName val="DEFENSA_METALICA1"/>
      <sheetName val="Hoja1_(2)1"/>
      <sheetName val="Hoja2_(2)1"/>
      <sheetName val="Hoja3_(2)1"/>
      <sheetName val="a__aaInformación1"/>
      <sheetName val="A_MInformes_M1"/>
      <sheetName val="231_11"/>
      <sheetName val="312_11"/>
      <sheetName val="312_21"/>
      <sheetName val="342_11"/>
      <sheetName val="451__1P1"/>
      <sheetName val="460_11"/>
      <sheetName val="CLASE_C1"/>
      <sheetName val="661_1_TIPO_I1"/>
      <sheetName val="801_11"/>
      <sheetName val="801_21"/>
      <sheetName val="801_31"/>
      <sheetName val="801_41"/>
      <sheetName val="801_51"/>
      <sheetName val="801_61"/>
      <sheetName val="801_71"/>
      <sheetName val="CANT_OBRA1"/>
      <sheetName val="CUADRO_RESUM1"/>
      <sheetName val="CUADRO_RESUM_FALTANTE1"/>
      <sheetName val="CANT_OBRA_Y_PRESUPUESTO_62051"/>
      <sheetName val="BARBOSA_CISNEROS_formato_inv1"/>
      <sheetName val="BARBOSA_CISNEROS1"/>
      <sheetName val="CANT_OBRA_Y_PRESUPUESTO_62061"/>
      <sheetName val="CRUCE_CISNEROS_formato_inv1"/>
      <sheetName val="CRUCE_CISNEROS_1"/>
      <sheetName val="201_12P1"/>
      <sheetName val="201_14_(2)1"/>
      <sheetName val="211_1P1"/>
      <sheetName val="232_1p1"/>
      <sheetName val="440_1COMPRADA1"/>
      <sheetName val="440_2COMPRADA1"/>
      <sheetName val="440_3COMPRADA1"/>
      <sheetName val="441_1COMPRADA1"/>
      <sheetName val="441_2COMPRADA1"/>
      <sheetName val="441_3COMPRADA1"/>
      <sheetName val="450_1P_COMPRADA1"/>
      <sheetName val="450_2comprada1"/>
      <sheetName val="450_3_COMPRADA1"/>
      <sheetName val="450_41"/>
      <sheetName val="450_61"/>
      <sheetName val="450_71"/>
      <sheetName val="450_81"/>
      <sheetName val="451_1_(2)1"/>
      <sheetName val="451_1_COMPRADA1"/>
      <sheetName val="451_2_COMPRADA1"/>
      <sheetName val="451_3_COMPRADA_1"/>
      <sheetName val="451_41"/>
      <sheetName val="452_1COMPRADA1"/>
      <sheetName val="452_2COMPRADA_1"/>
      <sheetName val="452_3COMPRADA1"/>
      <sheetName val="452_4COMPRADA1"/>
      <sheetName val="462_11"/>
      <sheetName val="462_21"/>
      <sheetName val="680_2_1"/>
      <sheetName val="682_5"/>
      <sheetName val="700_1_2"/>
      <sheetName val="700_2_1"/>
      <sheetName val="710_1_6"/>
      <sheetName val="710_2_1"/>
      <sheetName val="710_3_1"/>
      <sheetName val="710_4_1"/>
      <sheetName val="621_1P51"/>
      <sheetName val="621_7P1"/>
      <sheetName val="623_11"/>
      <sheetName val="623_21"/>
      <sheetName val="630_6p1"/>
      <sheetName val="631_11"/>
      <sheetName val="632_1P1"/>
      <sheetName val="641_21"/>
      <sheetName val="642_2_JUNTA_JEENE1"/>
      <sheetName val="650_3_1"/>
      <sheetName val="650_4_1"/>
      <sheetName val="660_2_1"/>
      <sheetName val="660_3_1"/>
      <sheetName val="661_TIPO2_1"/>
      <sheetName val="661_OTRO_1"/>
      <sheetName val="662_1_1"/>
      <sheetName val="670_2_1"/>
      <sheetName val="671_2_1"/>
      <sheetName val="673_1_3"/>
      <sheetName val="673_2_1"/>
      <sheetName val="673_2p1"/>
      <sheetName val="674_21"/>
      <sheetName val="680_1_1"/>
      <sheetName val="731_1_1"/>
      <sheetName val="741_1P1_1"/>
      <sheetName val="741_1P21"/>
      <sheetName val="741_1P31"/>
      <sheetName val="811_1_P11"/>
      <sheetName val="811_1_P21"/>
      <sheetName val="811_1P31"/>
      <sheetName val="811_1P41"/>
      <sheetName val="811_1P51"/>
      <sheetName val="811_1P61"/>
      <sheetName val="811_1P71"/>
      <sheetName val="811_1P81"/>
      <sheetName val="811_1P91"/>
      <sheetName val="811_1P101"/>
      <sheetName val="811_1P111"/>
      <sheetName val="811_1P121"/>
      <sheetName val="811_1P131"/>
      <sheetName val="811_1P141"/>
      <sheetName val="811_1P151"/>
      <sheetName val="1,_ferrogard1"/>
      <sheetName val="2,_SUM_APLIC_RECUBRIMIENTO__SI1"/>
      <sheetName val="perforacion_anclajes_11"/>
      <sheetName val="perforacion_anclajes_71"/>
      <sheetName val="perforacion_anclajes_31"/>
      <sheetName val="perforacion_anclajes_51"/>
      <sheetName val="puente_de_adherencia_concretos1"/>
      <sheetName val="RECUPER_LOSA_PISO_CONCREGROUT_1"/>
      <sheetName val="INHIBIDOR_CORROSION_TIPO_emaco1"/>
      <sheetName val="DEFENSAS_METALICAS1"/>
      <sheetName val="PINTURA_DE_TRAFICO1"/>
      <sheetName val="ANCLAJES_Y_PLACAS_APOYO_TENSIO1"/>
      <sheetName val="desviador_cables_tensionamient1"/>
      <sheetName val="TUBO_RDE1"/>
      <sheetName val="manejo_de_rio1"/>
      <sheetName val="excavacion_sin_clasificar1"/>
      <sheetName val="material_filtrant1"/>
      <sheetName val="_APU_barandas_58,78_kg-ml1"/>
      <sheetName val="baranda_ptes_meta_20ene101"/>
      <sheetName val="peso_barandas_meta_1"/>
      <sheetName val="MENSULAS_y_topes_sismicos1"/>
      <sheetName val="PPTO__OFICIAL1"/>
      <sheetName val="V-01_ENERO_9_DE_20081"/>
      <sheetName val="PROPUESTA_CISM-GTE-02-081"/>
      <sheetName val="Precio-peso-ml_barandas1"/>
      <sheetName val="BARANDA_VENTANA_I-II-CASA_MAQ1"/>
      <sheetName val="BARANDA_CAPTACION1"/>
      <sheetName val="BARANDA_DESCARGA1"/>
      <sheetName val="TAB_DE_CONT_1"/>
      <sheetName val="PORTADA_No_11"/>
      <sheetName val="GENER_CUAD_No_11"/>
      <sheetName val="CUMP_%_CUAD_No_21"/>
      <sheetName val="EST_RED_C_V__CUAD_No_31"/>
      <sheetName val="BASE_DE_DATOS1"/>
      <sheetName val="GRAF_No_1_EST_RED_C,VISUAL1"/>
      <sheetName val="TORT_EST_VIA_C_V__GRAF__No_21"/>
      <sheetName val="EST_RED_C_T_CUAD__No_41"/>
      <sheetName val="No_5_NEC_PREV1"/>
      <sheetName val="GRAF_No_1_EST_RED_C,TECNICO1"/>
      <sheetName val="TORTAS_EST_RED_C_T_GRA_No_41"/>
      <sheetName val="EST__RED_Y_SIT__CRI_MAPA_No_1_1"/>
      <sheetName val="No_6_NEC_CRIT1"/>
      <sheetName val="No_7_NECPREV1"/>
      <sheetName val="No_7A_NECCRITICAS1"/>
      <sheetName val="CUAD_No_8_INF__EMER_1"/>
      <sheetName val="CUAD__No_9_PTES1"/>
      <sheetName val="No_10_NECPTES1"/>
      <sheetName val="No_10A_NECPTES1"/>
      <sheetName val="CUAD__No_11_PONTONES1"/>
      <sheetName val="CUAD__Nº_12_NEC__PONTONES1"/>
      <sheetName val="No_12A_NECPONTONES1"/>
      <sheetName val="CUAD__No_13_TUNELES_1"/>
      <sheetName val="CUAD__No_14_NEC_TÚNELES_1"/>
      <sheetName val="CUAD__No_15_SEÑAL_VER_1"/>
      <sheetName val="CUAD__No_16_SEÑAL_HOR1"/>
      <sheetName val="CUAD__No__17_ACCID__1"/>
      <sheetName val="CUAD__No_18_DEFENSA_VIAS_1"/>
      <sheetName val="CUAD__No_19_SEGUIMIENTO_FUN1"/>
      <sheetName val="CUAD__No_20_FICHA_CUANT_1"/>
      <sheetName val="CUAD__No_21_FICHA_CUAL1"/>
      <sheetName val="CUAD__No_22_FICHAS_CUANT__MICR1"/>
      <sheetName val="CUAD__No_23_FICHA_CUAL__MICRO1"/>
      <sheetName val="CUAD__No_24_INTER__CONTRA1"/>
      <sheetName val="COMENT_1"/>
      <sheetName val="Programa_de_trabajo_e_Invers1"/>
      <sheetName val="UNIT_REALES1"/>
      <sheetName val="ESTADO_VÍA-CRIT_TECNICO1"/>
      <sheetName val="DAÑOS_80021"/>
      <sheetName val="DAÑOS_4313_1"/>
      <sheetName val="DAÑOS_78051"/>
      <sheetName val="DAÑOS_80MG011"/>
      <sheetName val="INVENT_ALC-CUNETAS_80021"/>
      <sheetName val="INV_ALC-CUNET_4313_-_78051"/>
      <sheetName val="INVENT_ALC-CUNET_80MG011"/>
      <sheetName val="SEÑAL_VERTICAL_80021"/>
      <sheetName val="SEÑAL_VERTICAL_43131"/>
      <sheetName val="SEÑAL_VERTICAL_80MG011"/>
      <sheetName val="SEÑAL_HORIZONTAL_80021"/>
      <sheetName val="SEÑAL_HORIZONTAL_43131"/>
      <sheetName val="SEÑAL_HORIZONTAL_80MG011"/>
      <sheetName val="lecho_rio1"/>
      <sheetName val="ACC_EJECUTIVO1"/>
      <sheetName val="ACC_EJECUTIVO-OCT-021"/>
      <sheetName val="necesidades_de_la_via1"/>
      <sheetName val="5+440_RÍO_SECO1"/>
      <sheetName val="21+100_1"/>
      <sheetName val="31+250_PTE__GUADUALITO1"/>
      <sheetName val="31+580_P__GUADUAL1"/>
      <sheetName val="34+_2701"/>
      <sheetName val="36+380_1"/>
      <sheetName val="64+110_P__GUADUAS_II1"/>
      <sheetName val="64+180_P__GUADUAS_I1"/>
      <sheetName val="64+820_P__QUEBRADA_CUNE1"/>
      <sheetName val="66+480_PUENTE_VARIANTE_21"/>
      <sheetName val="FRESADO_68_-_1141"/>
      <sheetName val="68+370_P__FÉRREO_1"/>
      <sheetName val="68+520_P__GUANÁBANO1"/>
      <sheetName val="69+030_RÍO_VILLETA1"/>
      <sheetName val="Villeta_centro1"/>
      <sheetName val="72+1020_LA_MARÍA1"/>
      <sheetName val="78+600_EL_ZANCUDO1"/>
      <sheetName val="81+650_LA_HONDA1"/>
      <sheetName val="83+230_QDA__NAUTATÁ1"/>
      <sheetName val="86+220_PUENTE_AZUL1"/>
      <sheetName val="86+600_PUENTE_HILA1"/>
      <sheetName val="101+800_QDA__EL_CHUSCAL1"/>
      <sheetName val="FRESADO_68-_1141"/>
      <sheetName val="REMOCION_DERRUMBES_68_-__1141"/>
      <sheetName val="DESARENADORES_68-114_1"/>
      <sheetName val="Lineas_de_demarcacion_68-11_1"/>
      <sheetName val="REALCE_BORDILLOS_68-114_1"/>
      <sheetName val="PARCHEO_68-114_1"/>
      <sheetName val="DESTAPE_ALCANTARILLAS_000-1_1"/>
      <sheetName val="tachas_reflectivas_68-114_1"/>
      <sheetName val="pinmuros_68+114_1"/>
      <sheetName val="CUNETAS_68-114_1"/>
      <sheetName val="DEFENSAS_METALICAS_68-114_1"/>
      <sheetName val="REFERENCICACIÓN_VIAL_1"/>
      <sheetName val="REMOCION_DERRUMBES1"/>
      <sheetName val="DESARENADORES_68-1141"/>
      <sheetName val="REALCE_BORDILLOS_68-1141"/>
      <sheetName val="PARCHEO_68-1141"/>
      <sheetName val="DESTAPE_ALCANTARILLAS_000-1141"/>
      <sheetName val="pinmuros_68+1141"/>
      <sheetName val="CUNETAS_68-1141"/>
      <sheetName val="SEÑALI_68-1141"/>
      <sheetName val="DEFENSAS_METALICAS_68-1141"/>
      <sheetName val="REFERENCICACIÓN_VIAL1"/>
      <sheetName val="juntas_de_expansion1"/>
      <sheetName val="Hincado_de_rieles1"/>
      <sheetName val="Pintura_muros_y_cabezotes1"/>
      <sheetName val="Suministro_e_instal_rieles1"/>
      <sheetName val="Drenes_PVC_4_pulg1"/>
      <sheetName val="SELLOS_PARA_JUNTAS_DE_PUENTES1"/>
      <sheetName val="Sello_de_grietas_de_concreto1"/>
      <sheetName val="Tubería_PVC_4_pulg1"/>
      <sheetName val="SECCIÓN_FINAL1"/>
      <sheetName val="DEFENSA_METÁLICA1"/>
      <sheetName val="Postes_de_kilometraje1"/>
      <sheetName val="REMOCIÓN_DE_DERRUMBES1"/>
      <sheetName val="Mant__Postes_de_kilometraje1"/>
      <sheetName val="PU_201,3_1"/>
      <sheetName val="PU211P_11"/>
      <sheetName val="PU211P_21"/>
      <sheetName val="201p_31"/>
      <sheetName val="PU_320,11"/>
      <sheetName val="PU330,1_1"/>
      <sheetName val="110_1_P1"/>
      <sheetName val="110_2_P1"/>
      <sheetName val="201_1P-201_5P1"/>
      <sheetName val="201_2P1"/>
      <sheetName val="210_2_SIN_EXPLO1"/>
      <sheetName val="211_1_P11"/>
      <sheetName val="211P_21"/>
      <sheetName val="312_31"/>
      <sheetName val="312_41"/>
      <sheetName val="320_1P1"/>
      <sheetName val="320_2P1"/>
      <sheetName val="343_P1"/>
      <sheetName val="441_1_PLANTA1"/>
      <sheetName val="441_2_PLANTA1"/>
      <sheetName val="441_1_COMPRADA1"/>
      <sheetName val="441_2_COMPRADA1"/>
      <sheetName val="441_3_COMPRADA_1"/>
      <sheetName val="441_4_COMPRADA1"/>
      <sheetName val="450_1_1_COMPRADA1"/>
      <sheetName val="450_1_2_COMPRADA1"/>
      <sheetName val="450_1_COMPRADA1"/>
      <sheetName val="450_2_COMPRADA1"/>
      <sheetName val="MDC-0_COMPRADA1"/>
      <sheetName val="450_1_PLANTA1"/>
      <sheetName val="450_2_PLANTA1"/>
      <sheetName val="450_3_PLANTA1"/>
      <sheetName val="451_1_PLANTA1"/>
      <sheetName val="451_3_PLANTA1"/>
      <sheetName val="451_2_COMPRADA_1"/>
      <sheetName val="451_3_COMPRADA__1"/>
      <sheetName val="452_1_COMPRADA1"/>
      <sheetName val="452_2_COMPRADA1"/>
      <sheetName val="452_3_COMPRADA1"/>
      <sheetName val="452_4_COMPRADA1"/>
      <sheetName val="452_1_PLANTA1"/>
      <sheetName val="452_2_PLANTA1"/>
      <sheetName val="452_3_PLANTA1"/>
      <sheetName val="452_4_PLANTA1"/>
      <sheetName val="460_1_M31"/>
      <sheetName val="460P_M31"/>
      <sheetName val="462P_MDC-01"/>
      <sheetName val="464_41"/>
      <sheetName val="466_21"/>
      <sheetName val="622_6P_PILOTE_DE_MADERA1"/>
      <sheetName val="620_1P1"/>
      <sheetName val="620_4P_11"/>
      <sheetName val="620_4P_21"/>
      <sheetName val="622_1P1"/>
      <sheetName val="673_4P1"/>
      <sheetName val="710_1_1_(2)1"/>
      <sheetName val="710_1_51"/>
      <sheetName val="900_3P11"/>
      <sheetName val="900_3P21"/>
      <sheetName val="900_3P31"/>
      <sheetName val="MURO_GEOTEXTIL1"/>
      <sheetName val="TABLA_DE_CONTENIDO1"/>
      <sheetName val="GENERALIDADES_1"/>
      <sheetName val="CUMPLIMIENTO_%_1"/>
      <sheetName val="CUMPLIMIENTO_%__(2)1"/>
      <sheetName val="ESTADO_RED1"/>
      <sheetName val="SEMAFORO_45A-041"/>
      <sheetName val="SEMAFORO_55CN-011"/>
      <sheetName val="SEMAFORO_55CN-031"/>
      <sheetName val="SEMAFORO_56-071"/>
      <sheetName val="TORTA_EST__VIAS_1"/>
      <sheetName val="EST__VIAS1"/>
      <sheetName val="MAPA_EST_RED1"/>
      <sheetName val="NECESIDAD_VIA1"/>
      <sheetName val="Necesidades_cr_1"/>
      <sheetName val="SITIOS_CRITICOS1"/>
      <sheetName val="CANT_OBRA_C-G1"/>
      <sheetName val="CANT_OBRA_B-T1"/>
      <sheetName val="CANT_OBRA_S-B1"/>
      <sheetName val="INF__EMERGENCIAS1"/>
      <sheetName val="NEC_PTES1"/>
      <sheetName val="NEC__PONTONES1"/>
      <sheetName val="señal_v1"/>
      <sheetName val="señal_H1"/>
      <sheetName val="ACCIDENTALIDAD_NOV1"/>
      <sheetName val="ACCIDENT_1"/>
      <sheetName val="DEFENSA_VIAS1"/>
      <sheetName val="ZONAS_RETIRO1"/>
      <sheetName val="CUANTI_AMV1"/>
      <sheetName val="CUALI_AMV1"/>
      <sheetName val="CUANTI_MICRO1"/>
      <sheetName val="CUALI_MICRO1"/>
      <sheetName val="Análisis_de_precios1"/>
      <sheetName val="Remo__derr_1"/>
      <sheetName val="Limp__mec__Alcant_1"/>
      <sheetName val="NECESIDADES_PREVENTIVAS1"/>
      <sheetName val="NECESIDADES_CRITICAS1"/>
      <sheetName val="CANTIDADES_DE_OBRA_5607_1"/>
      <sheetName val="CANTIDADES_DE_OBRA_55CN031"/>
      <sheetName val="CANTIDADES_DE_OBRA_4006A1"/>
      <sheetName val="CANTIDADES_DE_OBRA_55CN011"/>
      <sheetName val="CANTIDADES_DE_OBRA_40CNA1"/>
      <sheetName val="CANTIDADES_DE_OBRA_40CNB1"/>
      <sheetName val="CANTIDADES_DE_OBRA_40CN011"/>
      <sheetName val="CANTIDADES_DE_OBRA_45A041"/>
      <sheetName val="CANTIDADES_DE_OBRA_50CN031"/>
      <sheetName val="CANTIDADES_DE_OBRA_50091"/>
      <sheetName val="340_P1"/>
      <sheetName val="441_1_1"/>
      <sheetName val="451_4_1"/>
      <sheetName val="464_1_1"/>
      <sheetName val="464_1P1"/>
      <sheetName val="701_P1"/>
      <sheetName val="presupuesto_necesidades_vias_m1"/>
      <sheetName val="PORTADA_1"/>
      <sheetName val="5008_trim1"/>
      <sheetName val="CANT_CRI_SIN_diseño_50_08_1"/>
      <sheetName val="201_51"/>
      <sheetName val="201_61"/>
      <sheetName val="201_181"/>
      <sheetName val="201_191"/>
      <sheetName val="201_201"/>
      <sheetName val="203_13"/>
      <sheetName val="203_21"/>
      <sheetName val="203_31"/>
      <sheetName val="203_41"/>
      <sheetName val="203_51"/>
      <sheetName val="203_61"/>
      <sheetName val="203_71"/>
      <sheetName val="203_81"/>
      <sheetName val="203_91"/>
      <sheetName val="203_101"/>
      <sheetName val="203_111"/>
      <sheetName val="203_121"/>
      <sheetName val="223_11"/>
      <sheetName val="223_21"/>
      <sheetName val="223_3_11"/>
      <sheetName val="223_3_21"/>
      <sheetName val="223_3_31"/>
      <sheetName val="233_11"/>
      <sheetName val="233_101"/>
      <sheetName val="235_12"/>
      <sheetName val="235_101"/>
      <sheetName val="235_111"/>
      <sheetName val="236_12"/>
      <sheetName val="236_101"/>
      <sheetName val="236_111"/>
      <sheetName val="320_31"/>
      <sheetName val="320_41"/>
      <sheetName val="320_51"/>
      <sheetName val="320_61"/>
      <sheetName val="330_31"/>
      <sheetName val="330_41"/>
      <sheetName val="330_51"/>
      <sheetName val="330_61"/>
      <sheetName val="350_15"/>
      <sheetName val="350_21"/>
      <sheetName val="350_31"/>
      <sheetName val="350_41"/>
      <sheetName val="350_101"/>
      <sheetName val="350_111"/>
      <sheetName val="350_121"/>
      <sheetName val="350_131"/>
      <sheetName val="350_141"/>
      <sheetName val="351_13"/>
      <sheetName val="351_21"/>
      <sheetName val="351_101"/>
      <sheetName val="351_111"/>
      <sheetName val="351_121"/>
      <sheetName val="410_31"/>
      <sheetName val="411_41"/>
      <sheetName val="413_11"/>
      <sheetName val="413_21"/>
      <sheetName val="413_31"/>
      <sheetName val="414_61"/>
      <sheetName val="420_31"/>
      <sheetName val="450_2_P1"/>
      <sheetName val="450_4P1"/>
      <sheetName val="450_5P1"/>
      <sheetName val="450_6P1"/>
      <sheetName val="450_7P1"/>
      <sheetName val="450_8P1"/>
      <sheetName val="450_10_1"/>
      <sheetName val="450_10P1"/>
      <sheetName val="450_111"/>
      <sheetName val="450_11P1"/>
      <sheetName val="450_121"/>
      <sheetName val="450_12P1"/>
      <sheetName val="451_3P_1"/>
      <sheetName val="462_2_11"/>
      <sheetName val="462_2_21"/>
      <sheetName val="465_21"/>
      <sheetName val="500_21"/>
      <sheetName val="501_101"/>
      <sheetName val="501_201"/>
      <sheetName val="505_11"/>
      <sheetName val="600_1_11"/>
      <sheetName val="600_2_11"/>
      <sheetName val="600_2_21"/>
      <sheetName val="600_2_31"/>
      <sheetName val="600_2_41"/>
      <sheetName val="610_31"/>
      <sheetName val="610_41"/>
      <sheetName val="610_51"/>
      <sheetName val="610_61"/>
      <sheetName val="610_71"/>
      <sheetName val="621_71"/>
      <sheetName val="663_11"/>
      <sheetName val="670_31"/>
      <sheetName val="670_41"/>
      <sheetName val="670_51"/>
      <sheetName val="671_41"/>
      <sheetName val="672_21"/>
      <sheetName val="672_31"/>
      <sheetName val="672_41"/>
      <sheetName val="673_1_11"/>
      <sheetName val="673_1_21"/>
      <sheetName val="681_21"/>
      <sheetName val="681_31"/>
      <sheetName val="681_41"/>
      <sheetName val="682_21"/>
      <sheetName val="682_31"/>
      <sheetName val="682_41"/>
      <sheetName val="683_11"/>
      <sheetName val="683_21"/>
      <sheetName val="683_31"/>
      <sheetName val="683_41"/>
      <sheetName val="683_51"/>
      <sheetName val="730_41"/>
      <sheetName val="741_11"/>
      <sheetName val="802_11"/>
      <sheetName val="802_21"/>
      <sheetName val="802_31"/>
      <sheetName val="802_41"/>
      <sheetName val="802_51"/>
      <sheetName val="802_61"/>
      <sheetName val="802_71"/>
      <sheetName val="802_81"/>
      <sheetName val="811_21"/>
      <sheetName val="820_11"/>
      <sheetName val="PU600P_11"/>
      <sheetName val="$_PR20_al_PR231"/>
      <sheetName val="TABLA_CONTENIDO1"/>
      <sheetName val="ESTADO_RED_VIS1"/>
      <sheetName val="SEMAFORO_VIS_50081"/>
      <sheetName val="SEMAFORO_VIS_50CN011"/>
      <sheetName val="SEMAFORO_VIS_56041"/>
      <sheetName val="SEMAFORO_VIS_5008A1"/>
      <sheetName val="SEMAFORO_VIS_5008B1"/>
      <sheetName val="TORTA_EST__VIAS_VIS_50081"/>
      <sheetName val="TORTA_EST__VIAS_VIS_50CN011"/>
      <sheetName val="TORTA_EST__VIAS_VIS_56041"/>
      <sheetName val="TORTA_EST__VIAS_VIS_5008A1"/>
      <sheetName val="TORTA_EST__VIAS_VIS_5008B1"/>
      <sheetName val="ESTADO_RED_TEC_50081"/>
      <sheetName val="ESTADO_RED_TEC_50CN011"/>
      <sheetName val="ESTADO_RED_TEC_56041"/>
      <sheetName val="ESTADO_RED_TEC_5008A1"/>
      <sheetName val="ESTADO_RED_TEC_5008B1"/>
      <sheetName val="SEMAFORO_TEC_50081"/>
      <sheetName val="SEMAFORO_TEC_50CN011"/>
      <sheetName val="SEMAFORO_TEC_56041"/>
      <sheetName val="SEMAFORO_TEC_5008A1"/>
      <sheetName val="SEMAFORO_TEC_5008B1"/>
      <sheetName val="TORTA_EST__VIAS_TEC_50081"/>
      <sheetName val="TORTA_EST__VIAS_TEC_50CN011"/>
      <sheetName val="TORTA_EST__VIAS_TEC_56041"/>
      <sheetName val="TORTA_EST__VIAS_TEC_5008A1"/>
      <sheetName val="TORTA_EST__VIAS_TEC_5008B1"/>
      <sheetName val="MAPA_EST_RED_5008_1"/>
      <sheetName val="MAPA_EST_RED_50CN011"/>
      <sheetName val="MAPA_EST_RED_56041"/>
      <sheetName val="MAPA_EST_RED_5008A1"/>
      <sheetName val="MAPA_EST_RED_5008B1"/>
      <sheetName val="CANT_OBRA_VIA_50081"/>
      <sheetName val="CANT_OBRA_VIA_50CN011"/>
      <sheetName val="CANT_OBRA_VIA_56041"/>
      <sheetName val="CANT_OBRA_VIA_5008A1"/>
      <sheetName val="CANT_OBRA_VIA_5008B1"/>
      <sheetName val="CANT_OBRA_5008_1"/>
      <sheetName val="CANT_OBRA_50CN011"/>
      <sheetName val="CANT_OBRA_56041"/>
      <sheetName val="CANT_OBRA_5008A1"/>
      <sheetName val="CANT_OBRA_5008__(2)1"/>
      <sheetName val="CANT_OBRA_5008__(3)1"/>
      <sheetName val="NECESIDADES_EN_TÚNELES1"/>
      <sheetName val="Señalización_Vertical1"/>
      <sheetName val="Señalización_Horizontal1"/>
      <sheetName val="INTERVENTORIA_DE_CONTRATOS1"/>
      <sheetName val="FOT_sitios_criticos_1"/>
      <sheetName val="FOT-TRAB_MICROS1"/>
      <sheetName val="FOT_ESTADVIAS1"/>
      <sheetName val="PRENSA_11"/>
      <sheetName val="CAPACITACION_MICRO1"/>
      <sheetName val="TABLA_CONTENIDO_(2)1"/>
      <sheetName val="C2_CUMPLIMIENTO_%_1"/>
      <sheetName val="Estado_RED_TEC_5604_PAVIMENTO1"/>
      <sheetName val="Estado_RED_TEC_5604_AFIRMADO1"/>
      <sheetName val="FOT_ABRIL1"/>
      <sheetName val="FOT_MAYO_1"/>
      <sheetName val="FOT_JUNIO1"/>
      <sheetName val="COMENTARIOS__1"/>
      <sheetName val="CAPACITACION_MICROEMPRESAS1"/>
      <sheetName val="Estado_Resumen_5604PAVIMENTO1"/>
      <sheetName val="Vía_5604_Pavimentada1"/>
      <sheetName val="Estado_Resumen_5604_AFIRMADO1"/>
      <sheetName val="Vía_50NC01_Pavimentada1"/>
      <sheetName val="Vía_50NC01_NoPavimentada1"/>
      <sheetName val="FOT_JULIO1"/>
      <sheetName val="FOT_AGOSTO_1"/>
      <sheetName val="FOT_SEPTIEMBRE1"/>
      <sheetName val="CAPACITA_MICROEMPRESAS_JULIO1"/>
      <sheetName val="CAPACITA_MICROEMPRESAS_AGOSTO1"/>
      <sheetName val="CAPACITA_MICROEMPRESAS_SEPTBRE1"/>
      <sheetName val="PU450P,1_(tapada_huecos)1"/>
      <sheetName val="PU460_Parcheo1"/>
      <sheetName val="PU600P_1_1"/>
      <sheetName val="PU610,1_1"/>
      <sheetName val="PU630,4_1"/>
      <sheetName val="PU630,4_acelerante1"/>
      <sheetName val="PU630,4_D1"/>
      <sheetName val="PU630,6_especial_por_M31"/>
      <sheetName val="PU630,6_Simple1"/>
      <sheetName val="PU630,6_especial_por_M21"/>
      <sheetName val="PU630,6_F1"/>
      <sheetName val="PU630P_7_1"/>
      <sheetName val="PU630,7_1"/>
      <sheetName val="PU630,7_Especial1"/>
      <sheetName val="PU630P_151"/>
      <sheetName val="PU660_21"/>
      <sheetName val="PU673_1"/>
      <sheetName val="PU681,1_Esp__Q_Caliche1"/>
      <sheetName val="PU830P_1_1"/>
      <sheetName val="PORTADA_SDC1"/>
      <sheetName val="PORTADA_DRM1"/>
      <sheetName val="EST_50_08_VIS_1"/>
      <sheetName val="EST_50_CN01_VIS1"/>
      <sheetName val="EST_56_04_VIS1"/>
      <sheetName val="GRAF_ESTVIA_5008_VIS1"/>
      <sheetName val="GRAF_ESTVIA_50_CN01_VIS1"/>
      <sheetName val="GRAF_ESTVIA_5604_VIS_1"/>
      <sheetName val="_TORTAS_50_08_VIS1"/>
      <sheetName val="TORTAS_50_CN01_VIS1"/>
      <sheetName val="TORTAS_56_04_VIS1"/>
      <sheetName val="MAPA_EST_RED_VIS_1"/>
      <sheetName val="NEC__VIAS_1"/>
      <sheetName val="CANT_O_50_081"/>
      <sheetName val="CANT_O_50_08_b1"/>
      <sheetName val="CANT_O_50_CN011"/>
      <sheetName val="NEC__CRI_VIAS1"/>
      <sheetName val="CANT_CRI_50_08_1"/>
      <sheetName val="CANT_CRI_50_CN011"/>
      <sheetName val="CANT_CRI_56_041"/>
      <sheetName val="SIT_CRI_50_081"/>
      <sheetName val="SIT_CRI_50CN011"/>
      <sheetName val="SIT_CRI_56041"/>
      <sheetName val="INF__EMERG1"/>
      <sheetName val="PTES_1"/>
      <sheetName val="NEC__PTES1"/>
      <sheetName val="EST__GRAL_PONT1"/>
      <sheetName val="NEC__PONT1"/>
      <sheetName val="SEÑ_V_1"/>
      <sheetName val="SEÑ_H_1"/>
      <sheetName val="CANT_SEÑ_VIAS1"/>
      <sheetName val="ACC_OCT_1"/>
      <sheetName val="ACC__NOV1"/>
      <sheetName val="ACC__DIC1"/>
      <sheetName val="ACC_50_081"/>
      <sheetName val="ACC_56_041"/>
      <sheetName val="ACC_50_CN011"/>
      <sheetName val="SEPARA__PRENSA1"/>
      <sheetName val="FILTROS_1"/>
      <sheetName val="REALCE_BORDILLOS_1"/>
      <sheetName val="HUNDIMIENTOS_Y_REFUERZOS_1"/>
      <sheetName val="PARCHEO_1"/>
      <sheetName val="Lineas_de_demarcacion1"/>
      <sheetName val="tachas_reflectivas1"/>
      <sheetName val="SEÑALI_0-1"/>
      <sheetName val="201_1P_y_201_5P_EDIF_M21"/>
      <sheetName val="201_2P__DEMESTRU_OXI1"/>
      <sheetName val="201_3P_dem_PIO_AND_BOR1"/>
      <sheetName val="201_4P_y_201_10P_Obst1"/>
      <sheetName val="201_6P_ciclopeo1"/>
      <sheetName val="201_7P_PAV1"/>
      <sheetName val="201_8P_EST_MET1"/>
      <sheetName val="201_9ARB1"/>
      <sheetName val="201_12ALC1"/>
      <sheetName val="201_13CERC1"/>
      <sheetName val="340_1-021"/>
      <sheetName val="344_P1"/>
      <sheetName val="441_3P_COMPRADA_1"/>
      <sheetName val="450_2P_COMPRADA1"/>
      <sheetName val="450_3P_COMPRADA1"/>
      <sheetName val="450_4P_COMPRADA1"/>
      <sheetName val="451_3P_COMPRADA__1"/>
      <sheetName val="451_3_COMPRADA1"/>
      <sheetName val="452_1P_COMPRADA1"/>
      <sheetName val="452_2P_COMPRADA1"/>
      <sheetName val="452_3P_COMPRADA1"/>
      <sheetName val="630P_MORTERO_1;31"/>
      <sheetName val="EXPER_GRAL-PRECAL1"/>
      <sheetName val="EST_5607_VIS1"/>
      <sheetName val="EST_55CN03_VIS1"/>
      <sheetName val="EST_4006A_VIS1"/>
      <sheetName val="EST_55CN01_VIS1"/>
      <sheetName val="EST_40CN01_VIS1"/>
      <sheetName val="EST_40CNA_VIS1"/>
      <sheetName val="EST_40CNB_VIS1"/>
      <sheetName val="GRA_ESTVIA_5607_VIS1"/>
      <sheetName val="datos_semaforo_56071"/>
      <sheetName val="GRA_ESTVIA_55CN03_VIS1"/>
      <sheetName val="datos_55CN031"/>
      <sheetName val="GRAFICO_ESTADO_VIA_VISUAL_40061"/>
      <sheetName val="datos_semaforo_4006A_1"/>
      <sheetName val="GRAFICO_ESTADO_VIA_VISUA_55CN02"/>
      <sheetName val="datos_semaforo_55CN011"/>
      <sheetName val="GRA_ESTVIA_40CN01-40CNA-40CNB_1"/>
      <sheetName val="dato_semaforo_40CN01-40CNA-40N1"/>
      <sheetName val="TORTA_5607_VIS1"/>
      <sheetName val="TORTA_EST__VIA_55CN031"/>
      <sheetName val="TORTA_EST__VIA_4006A1"/>
      <sheetName val="TORTA_EST__VIA_55CN011"/>
      <sheetName val="TORTA_EST__VIA_40CN011"/>
      <sheetName val="TORTA_EST__VIA_40CNA1"/>
      <sheetName val="TORTA_EST__VIA_40CNB1"/>
      <sheetName val="MAPA_1-56071"/>
      <sheetName val="MAPA_1-55CN031"/>
      <sheetName val="MAPA_1-4006A1"/>
      <sheetName val="MAPA_1-55CN011"/>
      <sheetName val="MAPA_1-40CN01-40CNA-40CNB1"/>
      <sheetName val="CANT_OBRAS56071"/>
      <sheetName val="CANT_OBRA55CN031"/>
      <sheetName val="CANT_OBRA_4006A1"/>
      <sheetName val="CANT_OBRA55CN011"/>
      <sheetName val="CANT_OBRA_40CN011"/>
      <sheetName val="CANT_OBRA_40CNA1"/>
      <sheetName val="CANT_OBRA_40CNB1"/>
      <sheetName val="CANT_CRIT_56071"/>
      <sheetName val="ESTUDIOS_SIT_CRIT_56071"/>
      <sheetName val="CANT_CRIT_4006A_1"/>
      <sheetName val="ESTUDIOS_SIT_CRIT_4006A1"/>
      <sheetName val="INDICE_(2)1"/>
      <sheetName val="CANT_CRIT_55CN01_1"/>
      <sheetName val="ESTUDIOS_SIT_CRIT_40CN011"/>
      <sheetName val="CANT_CRIT_40CNB1"/>
      <sheetName val="ESTUDIOS_SIT_CRIT_40CNB1"/>
      <sheetName val="MAPA_2-5607_Y_55CN031"/>
      <sheetName val="MAPA_SC-4006A1"/>
      <sheetName val="MAPA_SC-55CN011"/>
      <sheetName val="MAPA_SC-40CN01,CNA,CNB,061"/>
      <sheetName val="Est_Resumen56071"/>
      <sheetName val="Est_Resumen_55CN031"/>
      <sheetName val="Est_Resumen_4006A1"/>
      <sheetName val="Est_Resumen_55CN011"/>
      <sheetName val="Est_Resumen_tec_40CN011"/>
      <sheetName val="Est_Resumen_tec_40CNA1"/>
      <sheetName val="Est_Resumen_40CNB1"/>
      <sheetName val="ACC-5607_Y_55CN031"/>
      <sheetName val="ACC_-55CN011"/>
      <sheetName val="COMENTARIOS_11"/>
      <sheetName val="Flujo_Caja1"/>
      <sheetName val="RESUMEN_CUENTAS1"/>
      <sheetName val="Escala_salarial1"/>
      <sheetName val="Cantidades_y_presupuesto1"/>
      <sheetName val="Reajustes_estimados1"/>
      <sheetName val="Prestaciones_y_AIU1"/>
      <sheetName val="TABLA_AIU1"/>
      <sheetName val="MO_C_P11"/>
      <sheetName val="MO_C_P21"/>
      <sheetName val="MO_C_P31"/>
      <sheetName val="MO_C_P41"/>
      <sheetName val="MO_C_P51"/>
      <sheetName val="MO_C_P61"/>
      <sheetName val="MO_T_P11"/>
      <sheetName val="MO_T_P21"/>
      <sheetName val="MO_T_P31"/>
      <sheetName val="MO_T_P41"/>
      <sheetName val="MO_T_P51"/>
      <sheetName val="MO_T_P61"/>
      <sheetName val="MO_P_P11"/>
      <sheetName val="MO_P_P21"/>
      <sheetName val="MO_P_P31"/>
      <sheetName val="MO_P_P41"/>
      <sheetName val="MO_P_P51"/>
      <sheetName val="MO_P_P61"/>
      <sheetName val="EQ_P11"/>
      <sheetName val="EQ_P21"/>
      <sheetName val="EQ_P31"/>
      <sheetName val="EQ_P41"/>
      <sheetName val="EQ_P51"/>
      <sheetName val="EQ_P61"/>
      <sheetName val="Grupo_11"/>
      <sheetName val="5111901_Cierre_a_miles1"/>
      <sheetName val="F_M_(Personal)1"/>
      <sheetName val="FM_P_SN_ECP1"/>
      <sheetName val="FM_PERSONAL1"/>
      <sheetName val="FM_EQUIPOS1"/>
      <sheetName val="CLASIF_ARP1"/>
      <sheetName val="ARP_PONDERADO1"/>
      <sheetName val="F_M_(Equipos)1"/>
      <sheetName val="Impresora_color1"/>
      <sheetName val="C_4X4-_22,51"/>
      <sheetName val="C_4X4-_181"/>
      <sheetName val="C_4x21"/>
      <sheetName val="B_22,51"/>
      <sheetName val="Res__c1"/>
      <sheetName val="BOBINADOS_EO_OE1"/>
      <sheetName val="DISEMEQ_OM1"/>
      <sheetName val="DISEMEQ_OC1"/>
      <sheetName val="ABRIL_231"/>
      <sheetName val="JUNIO_251"/>
      <sheetName val="OBRAS_CIVILES1"/>
      <sheetName val="OBRAS_MECANICAS1"/>
      <sheetName val="OBRAS_ELECTRICAS1"/>
      <sheetName val="OBRAS_INSTRUMENTACION1"/>
      <sheetName val="FACTURACION_20071"/>
      <sheetName val="Cant_y_costos1"/>
      <sheetName val="VALOR_DE_OBRAS1"/>
      <sheetName val="Batea_COMEHUEVO1"/>
      <sheetName val="Batea_La_Montana1"/>
      <sheetName val="Otros_Concreto1"/>
      <sheetName val="A2,_A41"/>
      <sheetName val="A7,_A81"/>
      <sheetName val="A9,_A10,_A11_Y_A121"/>
      <sheetName val="A13,_A141"/>
      <sheetName val="A15,_A161"/>
      <sheetName val="B21,_B231"/>
      <sheetName val="Geotextil_Suministro1"/>
      <sheetName val="Geotextil_Mano_de_obra1"/>
      <sheetName val="Sedim_en_geotextil1"/>
      <sheetName val="pc200_MO1"/>
      <sheetName val="Año_20101"/>
      <sheetName val="Trazabilidad_Reportes1"/>
      <sheetName val="LINEAS_Y_SATELITES1"/>
      <sheetName val="ACTAS_SEMANA_10-16_SEPT1"/>
      <sheetName val="Pareto_Devoluciones1"/>
      <sheetName val="quifa_1"/>
      <sheetName val="TARIFAS_CTO_MARCO_PCL1"/>
      <sheetName val="1,1_Movilizacion1"/>
      <sheetName val="1,2_Localizacion_m21"/>
      <sheetName val="1,3_Localización_Km1"/>
      <sheetName val="2,1_Desmonte_y_Limpieza1"/>
      <sheetName val="2,2_Descapote1"/>
      <sheetName val="2,3_Perfilado_subrasante1"/>
      <sheetName val="3,1_Excav__mecánica1"/>
      <sheetName val="3,2__Excav__manual1"/>
      <sheetName val="3,3_Excav__roca1"/>
      <sheetName val="4,1_Extend_y_compact_terraplen1"/>
      <sheetName val="5,1_Crudo_rio_6&quot;1"/>
      <sheetName val="5,3_Sub-base1"/>
      <sheetName val="5,5A_Transporte1"/>
      <sheetName val="6,1_Concreto_3000_placas1"/>
      <sheetName val="6,2_Concreto_3000_contrapozo1"/>
      <sheetName val="6,3_Muro_bloque_51"/>
      <sheetName val="6,4_Muro_ladrillo1"/>
      <sheetName val="6,5_Concreto_25001"/>
      <sheetName val="6,7_Concreto_15001"/>
      <sheetName val="6,9_Concreto_Asfáltico1"/>
      <sheetName val="7,1_Cárcamo_tipo_11"/>
      <sheetName val="7,2_Cárcamo_tipo_21"/>
      <sheetName val="7,3_Cárcamo_tipo_31"/>
      <sheetName val="7,4_Cuneta_trapezoidal1"/>
      <sheetName val="7,5_Cuneta_triangular1"/>
      <sheetName val="7,6_Skimmer_tipo_11"/>
      <sheetName val="7,7_Skimmer_tipo_21"/>
      <sheetName val="7,8_Tub__petrolera_8&quot;1"/>
      <sheetName val="7,9_Caja_bombeo_piscinas1"/>
      <sheetName val="7,10_Dren_francés1"/>
      <sheetName val="7,11_Tubo_PVC_8&quot;_1"/>
      <sheetName val="7,12_Alcantarilla_36&quot;1"/>
      <sheetName val="7,13_Alcantarilla_48&quot;1"/>
      <sheetName val="8,1_Electrosoldada_4,5X4,51"/>
      <sheetName val="8,2_Electrosoldada_5,5X5,51"/>
      <sheetName val="8,3_Electrosoldada_4X41"/>
      <sheetName val="8,4_Acero_PDR-601"/>
      <sheetName val="8,5_Acero_A371"/>
      <sheetName val="9,1_Tubo_PVC_2&quot;1"/>
      <sheetName val="9,2_Cable_cobre_No_81"/>
      <sheetName val="9,3_Poste_metálico1"/>
      <sheetName val="9,4_Reflectores1"/>
      <sheetName val="10,1_Cerramiento_4_hilos1"/>
      <sheetName val="10,2_Cerramiento_6_hilos1"/>
      <sheetName val="10,3_Caseta_Resid_Sól_y_Quim1"/>
      <sheetName val="10,4_Caseta_Químicos1"/>
      <sheetName val="10,5_Caseta_Vigilancia1"/>
      <sheetName val="10,6_Talanquera1"/>
      <sheetName val="10,7_Empradización_estolón1"/>
      <sheetName val="10,8_Empradización_boleo1"/>
      <sheetName val="10,9_Empradización_agromanto1"/>
      <sheetName val="10,10_Geomembrana_60_mills1"/>
      <sheetName val="10,11_Geotextil_T2400-BX601"/>
      <sheetName val="10,12_Geotextil_TR4001"/>
      <sheetName val="10,13_Geotextil_NT16001"/>
      <sheetName val="10,14_Geotextil_BX301"/>
      <sheetName val="10,16_Geodren_vert__H=11"/>
      <sheetName val="10,17_Instalación_geotextil1"/>
      <sheetName val="10,18_Instalación_geomembrana1"/>
      <sheetName val="10,19_Sacos_suelo_cemento1"/>
      <sheetName val="10,20_Limpieza_alcantarillas1"/>
      <sheetName val="10,21_Limp__manejo_aguas_lluvi1"/>
      <sheetName val="10,22_Limp__cunetas1"/>
      <sheetName val="10,23_Manto_Tipo_11"/>
      <sheetName val="10,24_Manto_Tipo_21"/>
      <sheetName val="10,25_Demolición_concreto1"/>
      <sheetName val="10,26_Rocería1"/>
      <sheetName val="10,27_Escarificación1"/>
      <sheetName val="10,29_Cuneteo_carreteables1"/>
      <sheetName val="10,31_Cerrato_malla_eslabonada1"/>
      <sheetName val="10,32_Puesta_tierra1"/>
      <sheetName val="10,33__Ret-disp_excav1"/>
      <sheetName val="10,34_Tubo_conductor1"/>
      <sheetName val="10,35_Repaleo1"/>
      <sheetName val="10,38_As_built1"/>
      <sheetName val="10,39_Señalización1"/>
      <sheetName val="10,40_GEOMENBRANA_HR5001"/>
      <sheetName val="PR5-Retroexcav_1"/>
      <sheetName val="PR6-Volqta_6m31"/>
      <sheetName val="PR8-Bull_D61"/>
      <sheetName val="PR12-Bull_D81"/>
      <sheetName val="PR14-CTK_DOBLE1"/>
      <sheetName val="Anexo_11"/>
      <sheetName val="Anexo_21"/>
      <sheetName val="F_C__NEXEN1"/>
      <sheetName val="NEW_ROAD1"/>
      <sheetName val="Rectificación_K1+5001"/>
      <sheetName val="PROG_UTIL_EQP1"/>
      <sheetName val="prog_util_M_O1"/>
      <sheetName val="FOR_51"/>
      <sheetName val="ANEXO_C1"/>
      <sheetName val="CUADRO_31"/>
      <sheetName val="6_7_comercial1"/>
      <sheetName val="PR_CTK_DOBLE1"/>
      <sheetName val="1,3_LOC_Y_REPL1"/>
      <sheetName val="5,1_CRUDO_DE_RIO_6&quot;1"/>
      <sheetName val="8,4_ACERO_PDR_601"/>
      <sheetName val="Acta_ADICIONALES1"/>
      <sheetName val="APU_Trinchos1"/>
      <sheetName val="APU_soldadores1"/>
      <sheetName val="APU_pantalla1"/>
      <sheetName val="APU_escuela1"/>
      <sheetName val="APU_demolicion1"/>
      <sheetName val="APU_ciment_contrapozo1"/>
      <sheetName val="APU_base_1"/>
      <sheetName val="APU_Transporte1"/>
      <sheetName val="APU_movilizacion1"/>
      <sheetName val="APU_carcamo1"/>
      <sheetName val="APU_excavacion_maquina1"/>
      <sheetName val="APU_limpieza_cuneta1"/>
      <sheetName val="APU_saco_suelo1"/>
      <sheetName val="APU_relleno1"/>
      <sheetName val="APU_barreras1"/>
      <sheetName val="APU_MOTOBOMBA1"/>
      <sheetName val="Pantalla_contencion1"/>
      <sheetName val="Estabilizacion_4121"/>
      <sheetName val="CUADRO_RESUMEN_1"/>
      <sheetName val="MATERIAL_TRANSPORTADO1"/>
      <sheetName val="MATERIAL_TRANSPORTADO_POR_PLAC1"/>
      <sheetName val="VIAJES_CORTOS1"/>
      <sheetName val="VOLQUETAS_POR_DIAS1"/>
      <sheetName val="Lita_Insumos1"/>
      <sheetName val="Tablas_basicas1"/>
      <sheetName val="Resumen_X_actividad1"/>
      <sheetName val="Placa_taladro1"/>
      <sheetName val="Filtro_Frances1"/>
      <sheetName val="prog_loc+via1"/>
      <sheetName val="Prog_Locac1"/>
      <sheetName val="Prog_Vía_acc1"/>
      <sheetName val="VIA_PRADO1"/>
      <sheetName val="CUADRO__(5)1"/>
      <sheetName val="costo_de_actividades_de_cuadri1"/>
      <sheetName val="TRAZ_MAT_2081_1"/>
      <sheetName val="MAT__20811"/>
      <sheetName val="MEM_7S-J21"/>
      <sheetName val="MEM_ESTACION_31"/>
      <sheetName val="MEM_INF20371"/>
      <sheetName val="MEM_ESTACION_51"/>
      <sheetName val="MEM_INF20811"/>
      <sheetName val="MEM_PLANTA_51"/>
      <sheetName val="MEM_PLANDESH1"/>
      <sheetName val="MEM_P02471"/>
      <sheetName val="MEM_P04141"/>
      <sheetName val="MEM_POZO_414_CONEXION_CASETA_1"/>
      <sheetName val="MEM_P15241"/>
      <sheetName val="MEM_P20781"/>
      <sheetName val="MEM_P2178_1"/>
      <sheetName val="MEM_P2191"/>
      <sheetName val="MEM_P2491"/>
      <sheetName val="MEM_POZO_5641"/>
      <sheetName val="MEM_P0971"/>
      <sheetName val="MEM_J51"/>
      <sheetName val="DB_NUEVO_ABRIL1"/>
      <sheetName val="DB_NUEVO_MAYO1"/>
      <sheetName val="ESTACION_21"/>
      <sheetName val="ESTACION_41"/>
      <sheetName val="POZO_18381"/>
      <sheetName val="SABANA_GENERAL_ABRIL1"/>
      <sheetName val="REPORTE_DIARIO1"/>
      <sheetName val="DB_MAYO_V21"/>
      <sheetName val="TARIFAS_SIN_ORD1"/>
      <sheetName val="REPORTE_SEMANAL_1"/>
      <sheetName val="TABLA_DINAMICA1"/>
      <sheetName val="REPORTE_SEMANAL_OXY1"/>
      <sheetName val="cuadrillas_de_mayo1"/>
      <sheetName val="PESOS_(2)1"/>
      <sheetName val="PESOS_(3)1"/>
      <sheetName val="DB_MAYO_v11"/>
      <sheetName val="VR_CTO1"/>
      <sheetName val="SABANAGENERAL_(2)1"/>
      <sheetName val="SABANAGENERAL_(3)1"/>
      <sheetName val="DB_A_LA_FECHA1"/>
      <sheetName val="SABANA_DICIEMBRE1"/>
      <sheetName val="DB_form1"/>
      <sheetName val="pendietes_act_nO__71"/>
      <sheetName val="As_builts1"/>
      <sheetName val="L_crudo_6&quot;_est6-est71"/>
      <sheetName val="1082_tapon1"/>
      <sheetName val="882_tapon1"/>
      <sheetName val="SABANA_L_CRUDO_NOV_3870021"/>
      <sheetName val="1U_marco_H1"/>
      <sheetName val="96_pintura__H1"/>
      <sheetName val="112_Desm1"/>
      <sheetName val="145_pintura_marco_H1"/>
      <sheetName val="189_Desm1"/>
      <sheetName val="193_pintura_marco_H1"/>
      <sheetName val="194_pintura_marco_H1"/>
      <sheetName val="235_Desm1"/>
      <sheetName val="289_Tapon1"/>
      <sheetName val="318_pintura_marco_H1"/>
      <sheetName val="341_Desm1"/>
      <sheetName val="357_Cv1"/>
      <sheetName val="357_L1"/>
      <sheetName val="440_Desm1"/>
      <sheetName val="442_Desm1"/>
      <sheetName val="466_L1"/>
      <sheetName val="492_L1"/>
      <sheetName val="509_marco_H1"/>
      <sheetName val="575_L_Flex1"/>
      <sheetName val="607_pintura_marco_H's1"/>
      <sheetName val="619_Cv1"/>
      <sheetName val="619_L1"/>
      <sheetName val="716_Desm1"/>
      <sheetName val="765_pintura_marco_H1"/>
      <sheetName val="810_Cv1"/>
      <sheetName val="810_L1"/>
      <sheetName val="823_Cv_Modif1"/>
      <sheetName val="868_Cv1"/>
      <sheetName val="868_L1"/>
      <sheetName val="917_Cv_Reub1"/>
      <sheetName val="917_L1"/>
      <sheetName val="918_pintura_marco_H1"/>
      <sheetName val="1001_Cv_Modif1"/>
      <sheetName val="1005_Desm1"/>
      <sheetName val="1026_L1"/>
      <sheetName val="1041_Cv1"/>
      <sheetName val="1041_L_Flex1"/>
      <sheetName val="1047_Cv1"/>
      <sheetName val="1047_L1"/>
      <sheetName val="1052_Cv1"/>
      <sheetName val="1052_L_Flex_3&quot;_SS-49_A1"/>
      <sheetName val="1064_L_Flex_3&quot;_SS-49_A1"/>
      <sheetName val="1067_Desm1"/>
      <sheetName val="1098_Cv1"/>
      <sheetName val="1098_L1"/>
      <sheetName val="1109_Desm1"/>
      <sheetName val="1199_Cv1"/>
      <sheetName val="1199_L1"/>
      <sheetName val="1292_Vte1"/>
      <sheetName val="1482_Desm1"/>
      <sheetName val="1483_Cv1"/>
      <sheetName val="1483_L_Flex1"/>
      <sheetName val="1578_Desm1"/>
      <sheetName val="1710_Desm1"/>
      <sheetName val="1725_L1"/>
      <sheetName val="1746_Cv1"/>
      <sheetName val="1746_L1"/>
      <sheetName val="1816_Cv1"/>
      <sheetName val="1816_L_Flex_3&quot;1"/>
      <sheetName val="1883_L_Vte1"/>
      <sheetName val="2097_pintura_marco_H1"/>
      <sheetName val="2101_Eme1"/>
      <sheetName val="2103_Emerg1"/>
      <sheetName val="2103_L_Flex_3&quot;_a_SS-81A1"/>
      <sheetName val="2108_L_Flex_3&quot;_SS-49_A1"/>
      <sheetName val="2109_pintura_marco_H1"/>
      <sheetName val="2153_pintura_marco_H1"/>
      <sheetName val="2157_Cv1"/>
      <sheetName val="2157_L_Flex_3&quot;_SS-49_A1"/>
      <sheetName val="2163_pintura_marco_H1"/>
      <sheetName val="2165_pintura_marco_H1"/>
      <sheetName val="2178_pintura_marco_H's1"/>
      <sheetName val="2185_Fac_Ht1"/>
      <sheetName val="2186_Fac_Ht1"/>
      <sheetName val="2198_L_Flex_3&quot;_a_SS-81A1"/>
      <sheetName val="2207_Desm1"/>
      <sheetName val="2213_marco_H1"/>
      <sheetName val="2244_Cv1"/>
      <sheetName val="2244_L_Flex1"/>
      <sheetName val="2246_Cv1"/>
      <sheetName val="2246_L_Flex1"/>
      <sheetName val="2314_Cv1"/>
      <sheetName val="2314_L1"/>
      <sheetName val="2318_L1"/>
      <sheetName val="2324_marco_H1"/>
      <sheetName val="2327_Cv1"/>
      <sheetName val="2327_L1"/>
      <sheetName val="2333_L1"/>
      <sheetName val="2344_Cv1"/>
      <sheetName val="2344_L1"/>
      <sheetName val="2345_Cv1"/>
      <sheetName val="2345_L1"/>
      <sheetName val="2576_Cv1"/>
      <sheetName val="2576_L_Flex1"/>
      <sheetName val="2585_Cv1"/>
      <sheetName val="2585_L1"/>
      <sheetName val="2608_Cv1"/>
      <sheetName val="2608_L1"/>
      <sheetName val="2642_Cv1"/>
      <sheetName val="2642_L1"/>
      <sheetName val="2732_L_Flex_3&quot;_SS-49_A1"/>
      <sheetName val="2792_L_Flex_Vte1"/>
      <sheetName val="2795_L_Flex_Vte1"/>
      <sheetName val="2797_L_Flex_Vte1"/>
      <sheetName val="96_pintura_marco_H1"/>
      <sheetName val="333_L_Vte1"/>
      <sheetName val="blanco_(23)1"/>
      <sheetName val="SABANA_L_CRUDO_PROY_DIC_3870021"/>
      <sheetName val="blanco_(2)1"/>
      <sheetName val="LINEA_12&quot;_OLEODUCTO_Proy1"/>
      <sheetName val="065_Cv1"/>
      <sheetName val="77_pintura_marco_H_Proy1"/>
      <sheetName val="85_pintura_marco_H_Proy1"/>
      <sheetName val="88_pintura_marco_H_Proy1"/>
      <sheetName val="105_Cv1"/>
      <sheetName val="276_Cv1"/>
      <sheetName val="276_L_Proy1"/>
      <sheetName val="295_L_Proy1"/>
      <sheetName val="438_Cv1"/>
      <sheetName val="467_Cv1"/>
      <sheetName val="509_L_Proy1"/>
      <sheetName val="555_L_Proy1"/>
      <sheetName val="571_pintura_marco_H_Proy1"/>
      <sheetName val="589_pintura_marco_H_Proy1"/>
      <sheetName val="653_Cv1"/>
      <sheetName val="716_Cv1"/>
      <sheetName val="908_pintura_marco_H_Proy1"/>
      <sheetName val="923_pintura_marco_H_Proy1"/>
      <sheetName val="1047_pintura_marco_H_Proy1"/>
      <sheetName val="1051_L_Flex_Proy1"/>
      <sheetName val="1053_Cv1"/>
      <sheetName val="1058_L_Flex_Proy1"/>
      <sheetName val="1072_Cv1"/>
      <sheetName val="1073_Cv1"/>
      <sheetName val="1084_L_SS_145_Proy1"/>
      <sheetName val="1198_L1"/>
      <sheetName val="1199_pintura_marco_H_Proy1"/>
      <sheetName val="1256_pintura_marco_H_Proy1"/>
      <sheetName val="1563_pintura_marco_H_Proy1"/>
      <sheetName val="1614_pintura_marco_H_Proy1"/>
      <sheetName val="1674_pintura_marco_H_Proy1"/>
      <sheetName val="1679_L_Proy1"/>
      <sheetName val="1714_pintura_marco_H_Proy1"/>
      <sheetName val="1746_pintura_marco_H_Proy1"/>
      <sheetName val="1883_pintura_marco_H_Proy1"/>
      <sheetName val="2102_pintura_marco_H_Proy1"/>
      <sheetName val="2103_Desm_Proy1"/>
      <sheetName val="2105_pintura_marco_H_Proy1"/>
      <sheetName val="2108_pintura_marco_H_Proy1"/>
      <sheetName val="2109_Desm_Proy1"/>
      <sheetName val="2136_L_Flex_Proy1"/>
      <sheetName val="2142_Cv1"/>
      <sheetName val="2153_Desm_Proy1"/>
      <sheetName val="2167_pintura_marco_H_Proy1"/>
      <sheetName val="2168_L_Flex_Proy1"/>
      <sheetName val="2185_pintura_marco_H_Proy1"/>
      <sheetName val="2191_Cv1"/>
      <sheetName val="2198_Desm_Proy1"/>
      <sheetName val="2218_Cv1"/>
      <sheetName val="2219_Cv1"/>
      <sheetName val="2221_L_Flex_Proy1"/>
      <sheetName val="2248_Cv1"/>
      <sheetName val="2248_L_Flex_Proy1"/>
      <sheetName val="2304_pintura_marco_H_Proy1"/>
      <sheetName val="2314_pintura_marco_H_Proy1"/>
      <sheetName val="2320_L_Flex_Proy1"/>
      <sheetName val="2324_pintura_marco_H_Proy1"/>
      <sheetName val="2328_pintura_marco_H_Proy1"/>
      <sheetName val="2571_Cv1"/>
      <sheetName val="2575_Cv1"/>
      <sheetName val="2577_L_Flex_Proy1"/>
      <sheetName val="2582_Cv1"/>
      <sheetName val="2584_Cv1"/>
      <sheetName val="2588_Cv1"/>
      <sheetName val="2588_L_Flex_Proy1"/>
      <sheetName val="2593_Cv1"/>
      <sheetName val="2600_Cv1"/>
      <sheetName val="2602_L_Flex_Proy1"/>
      <sheetName val="2611_L_Flex_Proy1"/>
      <sheetName val="2637_pintura_marco_H_Proy1"/>
      <sheetName val="2789_Cv1"/>
      <sheetName val="2789_L_Flex_Proy1"/>
      <sheetName val="2790_Cv1"/>
      <sheetName val="135_Desm_Colec1"/>
      <sheetName val="192__Cv_1"/>
      <sheetName val="192_L1"/>
      <sheetName val="212_Cv1"/>
      <sheetName val="212_L1"/>
      <sheetName val="224_L_Desm1"/>
      <sheetName val="229_L_al__ss_421"/>
      <sheetName val="251_L_al__ss_421"/>
      <sheetName val="781_L_al__ss_421"/>
      <sheetName val="914_L_al__ss_421"/>
      <sheetName val="1037_L_al__ss_421"/>
      <sheetName val="1352_L_al__ss_421"/>
      <sheetName val="2031_L_al__ss_421"/>
      <sheetName val="2058_L_al__ss_421"/>
      <sheetName val="2110_L_al__ss_421"/>
      <sheetName val="355_L_Cambio1"/>
      <sheetName val="509_L1"/>
      <sheetName val="597_L1"/>
      <sheetName val="745_L_Flex1"/>
      <sheetName val="745_Cv1"/>
      <sheetName val="823_Cv1"/>
      <sheetName val="823_L1"/>
      <sheetName val="884_L1"/>
      <sheetName val="915_L_Desm1"/>
      <sheetName val="940_Cv_m1"/>
      <sheetName val="1002_Cv1"/>
      <sheetName val="1002_L1"/>
      <sheetName val="1045_Cv1"/>
      <sheetName val="1045_L_Flex1"/>
      <sheetName val="1651_Cv1"/>
      <sheetName val="1651_L1"/>
      <sheetName val="1725_Cv_M1"/>
      <sheetName val="464_781_L_a_SS_421"/>
      <sheetName val="229_L_a_SS_421"/>
      <sheetName val="914_L_a_SS_421"/>
      <sheetName val="1037_L_a_SS_421"/>
      <sheetName val="1191_1411_Desm_Colec1"/>
      <sheetName val="1314_L_Colect1"/>
      <sheetName val="1349_2305_2306_Desm_Colec1"/>
      <sheetName val="1352_L_a_SS_421"/>
      <sheetName val="2031_La_SS_421"/>
      <sheetName val="2058_La_SS_421"/>
      <sheetName val="2110_La_SS_421"/>
      <sheetName val="2112_L_Flex1"/>
      <sheetName val="2122_Cv1"/>
      <sheetName val="2122_L1"/>
      <sheetName val="2149_L_Flex_a_SS_951"/>
      <sheetName val="2150_LFlex_a_SS_951"/>
      <sheetName val="2200_L_Flex_a_SS_951"/>
      <sheetName val="2146_Cv1"/>
      <sheetName val="2146_L1"/>
      <sheetName val="2147_Cv1"/>
      <sheetName val="2147_L1"/>
      <sheetName val="2178_Cv1"/>
      <sheetName val="2178_L_Flex1"/>
      <sheetName val="2206_L_Flex1"/>
      <sheetName val="2207_L_Flex1"/>
      <sheetName val="2212_Cv1"/>
      <sheetName val="2212_L_Flex1"/>
      <sheetName val="2217_L1"/>
      <sheetName val="2217_Cv1"/>
      <sheetName val="2330_L1"/>
      <sheetName val="2331_L_Flex1"/>
      <sheetName val="2332_Cv1"/>
      <sheetName val="2332L_Flex1"/>
      <sheetName val="2332L_Ac1"/>
      <sheetName val="2339_L_y_Desm1"/>
      <sheetName val="2381_L_AC1"/>
      <sheetName val="2381_L_Flex1"/>
      <sheetName val="2624_Cv1"/>
      <sheetName val="2624_L1"/>
      <sheetName val="2732_L1"/>
      <sheetName val="2732_Cv1"/>
      <sheetName val="SABANA_SS_NOV_4770101"/>
      <sheetName val="SS-9_Str1"/>
      <sheetName val="SS-39B_Pintura_marco_H1"/>
      <sheetName val="SS-41_Hot_tap1"/>
      <sheetName val="SS-41A_pintura_marco_H1"/>
      <sheetName val="SS_52_Desm1"/>
      <sheetName val="SS-_58_B_Str1"/>
      <sheetName val="SS-77B_pintura_marco_H1"/>
      <sheetName val="SS-81A_pintura_marco_H1"/>
      <sheetName val="SS-95_pintura_marco_H1"/>
      <sheetName val="SS-98A_pintura_marco_H1"/>
      <sheetName val="SS_98A_LG1"/>
      <sheetName val="SS_98A_LG_(2)1"/>
      <sheetName val="SS_98A_LM1"/>
      <sheetName val="SS-98B_LG1"/>
      <sheetName val="SS-99_LG_Vte1"/>
      <sheetName val="SS-99_LM_Vte1"/>
      <sheetName val="SS-100B_LG1"/>
      <sheetName val="SS-100B_LM1"/>
      <sheetName val="SS-_105_Str1"/>
      <sheetName val="SS-_106_C_LG1"/>
      <sheetName val="SS-_106_C_LM1"/>
      <sheetName val="SS-106_C_Str1"/>
      <sheetName val="SS-109_pintura_marco_H1"/>
      <sheetName val="SS-120A_pintura_marco_H1"/>
      <sheetName val="SS-128_pintura_marco_H1"/>
      <sheetName val="SS-135_Emerg1"/>
      <sheetName val="SS-145_Vte1"/>
      <sheetName val="SS-154B_LM1"/>
      <sheetName val="blanco_(3)1"/>
      <sheetName val="L_FLEX_FACTURADAS_2008_(2)1"/>
      <sheetName val="SABANA_FLEX_2008_3870021"/>
      <sheetName val="SABANA_FLEX_20081"/>
      <sheetName val="SABANA_FLEX_2008_4770101"/>
      <sheetName val="L_FLEX_FACTURADAS_20081"/>
      <sheetName val="SABANA_SS_SEP_4770101"/>
      <sheetName val="SS_8_B_Lm1"/>
      <sheetName val="SS-26_LG1"/>
      <sheetName val="SS-26_LM1"/>
      <sheetName val="SS-26_Str1"/>
      <sheetName val="SS_34__Str_Ampl1"/>
      <sheetName val="SS_0351"/>
      <sheetName val="SS-39_LG_Rep1"/>
      <sheetName val="SS_39A__Str_Ampl1"/>
      <sheetName val="SS_39B_Lg1"/>
      <sheetName val="SS_39B_Lm1"/>
      <sheetName val="SS_57_Lg1"/>
      <sheetName val="SS_80_lg1"/>
      <sheetName val="SS_88_F_Lg1"/>
      <sheetName val="SS_88_F_LM1"/>
      <sheetName val="SS_88_F_Str1"/>
      <sheetName val="SS-95_Var1"/>
      <sheetName val="SS_95B_Str1"/>
      <sheetName val="SS-98a_Lm1"/>
      <sheetName val="SS_99_Lg1"/>
      <sheetName val="SS_99_Lm_1"/>
      <sheetName val="SS_0106_Lg1"/>
      <sheetName val="SS_109_Lg_Ok1"/>
      <sheetName val="SS_111_Desm1"/>
      <sheetName val="SS_120_a_Str1"/>
      <sheetName val="SS_124_Str_Amp1"/>
      <sheetName val="SS_128_Lg1"/>
      <sheetName val="SS_128_Lm1"/>
      <sheetName val="B_D_REPORTES1"/>
      <sheetName val="B_D_-Reportes1"/>
      <sheetName val="T_D_-Niv_Corte1"/>
      <sheetName val="T_D_-Niv_Relleno1"/>
      <sheetName val="T_D_-Niv_Afirmado1"/>
      <sheetName val="T_D_-Niv_Mezcla1"/>
      <sheetName val="Conversión_Emulsión1"/>
      <sheetName val="B_D_REPORTES_1"/>
      <sheetName val="IDO_(2)1"/>
      <sheetName val="Datos_de_escala_temporal1"/>
      <sheetName val="PENDIENTES_X_COBRAR1"/>
      <sheetName val="AVP_(2)1"/>
      <sheetName val="CUADRO_DE_CANTIDADES1"/>
      <sheetName val="AJUSTE_CANTIDADES1"/>
      <sheetName val="HOMOLOGACION_DE_CANTIDADES1"/>
      <sheetName val="0_(1)1"/>
      <sheetName val="nivelacion__Corte1"/>
      <sheetName val="nivelacion__Relleno1"/>
      <sheetName val="nivelacion_Afirmado1"/>
      <sheetName val="Emulsion_1"/>
      <sheetName val="nivelacion__Corte_via1"/>
      <sheetName val="nivelacion__Relleno_via1"/>
      <sheetName val="nivelacion_Afirmado_via1"/>
      <sheetName val="nivelacion_Afirma_VIA1"/>
      <sheetName val="Emulsión_Ajustada1"/>
      <sheetName val="INFORME_EJECUTIVO1"/>
      <sheetName val="RESUME_DAILY_REP1"/>
      <sheetName val="CIVIL_DAILY_REP1"/>
      <sheetName val="UNDERG_PIPING_REP1"/>
      <sheetName val="ELECT,INST_DAILY_REP1"/>
      <sheetName val="TANKS_DAILY_REP1"/>
      <sheetName val="MECH_AND_PIP_REP1"/>
      <sheetName val="ELEC_INT__WIRING_CONECT1"/>
      <sheetName val="INST__INSTRUMENT_PROD1"/>
      <sheetName val="PIP__WELDS_PROD_HP11"/>
      <sheetName val="PIP__WELDS_PROD_HP21"/>
      <sheetName val="PIP__WELDS_PROD_LP11"/>
      <sheetName val="PIP__WELDS_PROD_LP21"/>
      <sheetName val="MECH__Project_Tracking1"/>
      <sheetName val="Acta_Locacion1"/>
      <sheetName val="Filtros_subsuperficiales_1"/>
      <sheetName val="Filtro_de_61"/>
      <sheetName val="CUNETAS_1"/>
      <sheetName val="Dren_hor1"/>
      <sheetName val="Area_taladro1"/>
      <sheetName val="Foso_quemado1"/>
      <sheetName val="Tub_8&quot;1"/>
      <sheetName val="C__Vigilancia1"/>
      <sheetName val="C__Quimicos1"/>
      <sheetName val="placa_bombas1"/>
      <sheetName val="Diques_de_contencion1"/>
      <sheetName val="Zanjas_de_coronacion1"/>
      <sheetName val="Descoles_escalonados1"/>
      <sheetName val="Cerca_en_alambre_de_puas1"/>
      <sheetName val="Fosos_de_disparo1"/>
      <sheetName val="Ssi__iluminacion1"/>
      <sheetName val="APU_Filtro_6&quot;1"/>
      <sheetName val="APU_concreto_15001"/>
      <sheetName val="APU_concreto_25001"/>
      <sheetName val="APU_concreto_30001"/>
      <sheetName val="APU_acero_refuerzo1"/>
      <sheetName val="APU_TUBERI8&quot;1"/>
      <sheetName val="APU_desarenador1"/>
      <sheetName val="APU_skimer1"/>
      <sheetName val="APU_SUBBASE_1"/>
      <sheetName val="APU_iluminacion1"/>
      <sheetName val="APU_Moviydesmovi1"/>
      <sheetName val="Zanja_de_coronacion1"/>
      <sheetName val="Descoles_en_sacos_S-C1"/>
      <sheetName val="Barreras_en_sacos_de_S-C1"/>
      <sheetName val="Carcavas_via_de_acceso1"/>
      <sheetName val="Vía_de_Acceso1"/>
      <sheetName val="O_C1"/>
      <sheetName val="_V1"/>
      <sheetName val="_E1"/>
      <sheetName val="Form5__Pág__11"/>
      <sheetName val="Enero_31"/>
      <sheetName val="Enero_41"/>
      <sheetName val="Enero_51"/>
      <sheetName val="Enero_61"/>
      <sheetName val="Enero_71"/>
      <sheetName val="Enero_81"/>
      <sheetName val="Enero_91"/>
      <sheetName val="Enero_101"/>
      <sheetName val="Enero_111"/>
      <sheetName val="Enero_121"/>
      <sheetName val="Enero_131"/>
      <sheetName val="Enero_141"/>
      <sheetName val="Enero_151"/>
      <sheetName val="Enero_161"/>
      <sheetName val="Enero_171"/>
      <sheetName val="Enero_181"/>
      <sheetName val="Enero_191"/>
      <sheetName val="Enero_201"/>
      <sheetName val="Enero_211"/>
      <sheetName val="Enero_22"/>
      <sheetName val="Enero_110"/>
      <sheetName val="Enero_1991"/>
      <sheetName val="Enero_19891"/>
      <sheetName val="Enero_23"/>
      <sheetName val="Enero_891"/>
      <sheetName val="Enero_AA1291"/>
      <sheetName val="Enero_1981"/>
      <sheetName val="aCCIDENTES_DE_1995_-_1996_xls1"/>
      <sheetName val="PPTO_OFICIAL1"/>
      <sheetName val="201_9P1"/>
      <sheetName val="450_2P_COM1"/>
      <sheetName val="M_DE_O1"/>
      <sheetName val="201_23P1"/>
      <sheetName val="450_2_(2)1"/>
      <sheetName val="710_111"/>
      <sheetName val="710_3P1"/>
      <sheetName val="681_(2)1"/>
      <sheetName val="PROGRAMACIÓN_GRAL1"/>
      <sheetName val="PROGRAMACIÓN_LOC1"/>
      <sheetName val="PROGRAMACIÓN_VÍA1"/>
      <sheetName val="PROG_VS_EJEC1"/>
      <sheetName val="PRESUPUESTO_VIA1"/>
      <sheetName val="PRESUPUESTO_LOCACION1"/>
      <sheetName val="PRESUPUESTO_CAMPAMENTO_MILITAR1"/>
      <sheetName val="PRESUPUESTO_IMPREV1"/>
      <sheetName val="TOTAL_PROG1"/>
      <sheetName val="ACUMULADO_EJEC1"/>
      <sheetName val="Acta_041"/>
      <sheetName val="Lista_APU1"/>
      <sheetName val="A-1_011"/>
      <sheetName val="A-1_021"/>
      <sheetName val="A-1_031"/>
      <sheetName val="A-2_011"/>
      <sheetName val="A-2_021"/>
      <sheetName val="A-2_031"/>
      <sheetName val="A-2_041"/>
      <sheetName val="A-3_011"/>
      <sheetName val="A-3_021"/>
      <sheetName val="A-3_031"/>
      <sheetName val="A-3_041"/>
      <sheetName val="A-3_051"/>
      <sheetName val="A-3_061"/>
      <sheetName val="A-4_011"/>
      <sheetName val="A-4_021"/>
      <sheetName val="A-4_031"/>
      <sheetName val="A-4_041"/>
      <sheetName val="A-4_051"/>
      <sheetName val="A-4_101"/>
      <sheetName val="A-5_011"/>
      <sheetName val="A-5_021"/>
      <sheetName val="A-5_031"/>
      <sheetName val="A-5_041"/>
      <sheetName val="A-5_051"/>
      <sheetName val="A-5_061"/>
      <sheetName val="A-6_011"/>
      <sheetName val="A-6_021"/>
      <sheetName val="A-6_031"/>
      <sheetName val="A-6_041"/>
      <sheetName val="A-6_051"/>
      <sheetName val="A-6_061"/>
      <sheetName val="A-6_071"/>
      <sheetName val="A-6_081"/>
      <sheetName val="A-6_091"/>
      <sheetName val="A-6_101"/>
      <sheetName val="A-6_111"/>
      <sheetName val="A-6_121"/>
      <sheetName val="A-6_131"/>
      <sheetName val="A-6_141"/>
      <sheetName val="A-7_011"/>
      <sheetName val="A-7_021"/>
      <sheetName val="A-7_031"/>
      <sheetName val="A-7_041"/>
      <sheetName val="A-7_051"/>
      <sheetName val="A-7_061"/>
      <sheetName val="A-7_071"/>
      <sheetName val="A-7_081"/>
      <sheetName val="A-7_091"/>
      <sheetName val="A-7_101"/>
      <sheetName val="A-7_111"/>
      <sheetName val="A-8_011"/>
      <sheetName val="A-8_021"/>
      <sheetName val="A-9_011"/>
      <sheetName val="A-9_021"/>
      <sheetName val="A-9_031"/>
      <sheetName val="A-9_041"/>
      <sheetName val="A-9_051"/>
      <sheetName val="A-9_061"/>
      <sheetName val="A-9_071"/>
      <sheetName val="A-9_081"/>
      <sheetName val="A-9_091"/>
      <sheetName val="A-9_101"/>
      <sheetName val="A-9_111"/>
      <sheetName val="A-9_121"/>
      <sheetName val="A-9_131"/>
      <sheetName val="A-9_141"/>
      <sheetName val="A-9_151"/>
      <sheetName val="A-9_161"/>
      <sheetName val="A-9_171"/>
      <sheetName val="A-9_181"/>
      <sheetName val="A-9_191"/>
      <sheetName val="RESUMEN_(2)1"/>
      <sheetName val="RESUMEN_ITEMS_(2)1"/>
      <sheetName val="RESUMEN_ITEMS1"/>
      <sheetName val="Hoja4_(2)1"/>
      <sheetName val="Hoja4_(3)1"/>
      <sheetName val="RESUMEN_-21"/>
      <sheetName val="RESUMEN_-11"/>
      <sheetName val="EXC_EXPL__CAN1"/>
      <sheetName val="REMOC__DERRUMB1"/>
      <sheetName val="CONFORM__CALZ1"/>
      <sheetName val="REP__PAV_EXIS1"/>
      <sheetName val="MEZCLA_MDC-11"/>
      <sheetName val="CONC__HIDR1"/>
      <sheetName val="EXC_VARIAS1"/>
      <sheetName val="RELL_ESTR1"/>
      <sheetName val="ACERO_DE_REF1"/>
      <sheetName val="ACERO_DE_PREESF_1"/>
      <sheetName val="JUNTAS_PTES1"/>
      <sheetName val="ESTR__ACERO1"/>
      <sheetName val="TUBERIA_REF1"/>
      <sheetName val="MARCA_VIAL1"/>
      <sheetName val="OBRAS_VARIAS1"/>
      <sheetName val="Mapa_localizacion1"/>
      <sheetName val="exp__específ_1"/>
      <sheetName val="Planilla_horas_extras1"/>
      <sheetName val="VEHÍCULO_(2)1"/>
      <sheetName val="EQUIPO_TOPOGRAFIA1"/>
      <sheetName val="TRANSPORTES_TERRESTRES1"/>
      <sheetName val="TRANSPORTES_AEREOS1"/>
      <sheetName val="EQUIPO_LABORATORIO1"/>
      <sheetName val="CONTROL_COMUNICAC1"/>
      <sheetName val="REG_FOTOG_1"/>
      <sheetName val="ACER_ESTR-VIGAS1"/>
      <sheetName val="ACER_ESTR-wilson1"/>
      <sheetName val="ACER_ESTR-RI0STRAS1"/>
      <sheetName val="CCTO_D_PLACA1"/>
      <sheetName val="CCTO_D_1"/>
      <sheetName val="EX_VAR_MAT_COMUN-seco1"/>
      <sheetName val="CCTO_G__ELEVA_1"/>
      <sheetName val="CCTO_F_1"/>
      <sheetName val="650,4P_limpieza1"/>
      <sheetName val="650,4p_pintura_prot1"/>
      <sheetName val="650,4p_pintura_anti1"/>
      <sheetName val="201,1demolicion_est1"/>
      <sheetName val="630_CONCRETO_CLASE_D1"/>
      <sheetName val="SOLD_JUNTAS1"/>
      <sheetName val="640,3ACERO_GRADO_601"/>
      <sheetName val="JUNTA_TIP_SIERRA1"/>
      <sheetName val="642_JUNTA_MET1"/>
      <sheetName val="INSUMO_D1"/>
      <sheetName val="DATOS_DE_ENTRADA1"/>
      <sheetName val="APU_BASICOS1"/>
      <sheetName val="CANTIDADES_Y_PRECIOS1"/>
      <sheetName val="EJECUCION_PRESUPUESTAL1"/>
      <sheetName val="COPIA_PARAFISCALES1"/>
      <sheetName val="Financiera_1"/>
      <sheetName val="ACTA_DE_COSTOS_81"/>
      <sheetName val="HOJA_DE_RUTA_11-2-61"/>
      <sheetName val="CAMBIA_(A)1"/>
      <sheetName val="ACTA_DE_COSTOS_71"/>
      <sheetName val="ACTA_DE_COSTOS_101"/>
      <sheetName val="MC_SF_GAVIONES"/>
      <sheetName val="ACTAS_DISEÑOS_EST__Y_OBRA"/>
      <sheetName val="Actareajuste_Provisional"/>
      <sheetName val="Actareajuste_Definitiva"/>
      <sheetName val="PREACTA_RESUMEN"/>
      <sheetName val="1P_LOCALIZACION_REPLANTEO"/>
      <sheetName val="DESMONTE_Y_LIMPIEZA"/>
      <sheetName val="201_7_DEMOLICION"/>
      <sheetName val="201_15_REMOC__ALCANTARILLA"/>
      <sheetName val="201_16_REMOC__CERCAS"/>
      <sheetName val="210_1_EXPLANACION"/>
      <sheetName val="230_2_MJ_SUBRASANTE"/>
      <sheetName val="230_2P_MJ_SUBRASANTE"/>
      <sheetName val="2P_CONF__DEPOSITOS"/>
      <sheetName val="320_1_SUBBASE"/>
      <sheetName val="320_P_SUBBASE_FLORENCIA"/>
      <sheetName val="330_1_BASE"/>
      <sheetName val="420_1_IMPRIMACION"/>
      <sheetName val="450_1P_MDC-1"/>
      <sheetName val="450_2P_MDC-2"/>
      <sheetName val="460_1P_FRESADO"/>
      <sheetName val="470_1P_ASFALTITA"/>
      <sheetName val="600_4_EXCAV__ESTRUC_SECO_"/>
      <sheetName val="600_5_EXCAV__ESTRUC_AGUA"/>
      <sheetName val="600_2_EXCAV__ROCA_SECO"/>
      <sheetName val="610_1_RELLENO_ESTRUCTURAS"/>
      <sheetName val="630_4_CONCRETO_C"/>
      <sheetName val="630_4_CONCRETO_D"/>
      <sheetName val="630_6_CONCRETO_F"/>
      <sheetName val="630_6_CONCRETO_G"/>
      <sheetName val="640_1_ACERO_REFUERZO"/>
      <sheetName val="661_1_TUBERIA_36&quot;"/>
      <sheetName val="671_1_CUNETAS"/>
      <sheetName val="673_1_MAT__GRANULAR_FILTRANTE"/>
      <sheetName val="673_2_GEOTEXTIL"/>
      <sheetName val="475_1P_TUBERIA_FILTRO"/>
      <sheetName val="673_3_MAT__COBERTURA"/>
      <sheetName val="700_1_LINEAS_DEMARCACION"/>
      <sheetName val="710_1_1_SEÑAL_T_I"/>
      <sheetName val="710_1_1_SEÑAL_T_IV"/>
      <sheetName val="710_3P_REINSTALACION__SEÑAL"/>
      <sheetName val="720_P_REINST__POSTE_REFERENCIA"/>
      <sheetName val="730_1_DEFENSA_METALICA"/>
      <sheetName val="730_4P_REINST__DEFENSA_METALICA"/>
      <sheetName val="730_2_SECCION_FINAL_"/>
      <sheetName val="740_1_CAPTAFAROS"/>
      <sheetName val="800_2_CERCAS"/>
      <sheetName val="700_3_MARCA_VIAL"/>
      <sheetName val="800_2P_CERCAS_4_HILOS"/>
      <sheetName val="900,2_TTE_MATERIAL"/>
      <sheetName val="900,2_TTE_ASFALTITA"/>
      <sheetName val="AVANCE_DISEÑOS"/>
      <sheetName val="PROG_INVER_"/>
      <sheetName val="Hoja_resumen"/>
      <sheetName val="Itemes_Renovación3"/>
      <sheetName val="G12-T1_(F4)3"/>
      <sheetName val="G12-T2a_(F4)3"/>
      <sheetName val="G12-T2b_(F4)3"/>
      <sheetName val="G12-T3a_(F4)3"/>
      <sheetName val="G12-T3b_(F4)3"/>
      <sheetName val="G13-T1a_(F4)3"/>
      <sheetName val="G13-T1b_(F4)3"/>
      <sheetName val="G14-T1_(F4)3"/>
      <sheetName val="G14-T2_(F4)3"/>
      <sheetName val="G14-T3_(F4)3"/>
      <sheetName val="G14-T4_(F4)3"/>
      <sheetName val="Interc_de_Hidr_5"/>
      <sheetName val="Cambio_de_Valv_5"/>
      <sheetName val="Interc_tapones5"/>
      <sheetName val="Interc_válv_5"/>
      <sheetName val="Coloc__e_Interc__Tapones5"/>
      <sheetName val="Varios_5"/>
      <sheetName val="Paral__15"/>
      <sheetName val="Paral__25"/>
      <sheetName val="Paral__35"/>
      <sheetName val="Paral_45"/>
      <sheetName val="EvaluaciónFórmulas_(2)3"/>
      <sheetName val="EvaluaciónG_(2)3"/>
      <sheetName val="EvaluaciónFórmulas_(3)3"/>
      <sheetName val="EvaluaciónG_(3)3"/>
      <sheetName val="Evaluación_(2)3"/>
      <sheetName val="Evaluación_(3)3"/>
      <sheetName val="FACTOR_PREST_3"/>
      <sheetName val="DESGLOSE_DE_PERSONAL3"/>
      <sheetName val="ResumenK77+126_hasta_K104+4353"/>
      <sheetName val="K77+126_hasta_K104+4353"/>
      <sheetName val="k77+126_A_K783"/>
      <sheetName val="K83_-_K843"/>
      <sheetName val="K84_-_K853"/>
      <sheetName val="RESUMEN_CANTIDADES_POR_KM3"/>
      <sheetName val="200_23"/>
      <sheetName val="201_73"/>
      <sheetName val="201_83"/>
      <sheetName val="201_93"/>
      <sheetName val="201_103"/>
      <sheetName val="201_153"/>
      <sheetName val="201_163"/>
      <sheetName val="210_1_13"/>
      <sheetName val="211_13"/>
      <sheetName val="220_13"/>
      <sheetName val="234_13"/>
      <sheetName val="311_13"/>
      <sheetName val="330_13"/>
      <sheetName val="420_13"/>
      <sheetName val="450_2P3"/>
      <sheetName val="500_13"/>
      <sheetName val="511_1P3"/>
      <sheetName val="511_2P3"/>
      <sheetName val="672_2P3"/>
      <sheetName val="672_3P3"/>
      <sheetName val="672_4P3"/>
      <sheetName val="672_5P3"/>
      <sheetName val="672_6P3"/>
      <sheetName val="672_7P3"/>
      <sheetName val="600_23"/>
      <sheetName val="610_1_13"/>
      <sheetName val="610_1_2P3"/>
      <sheetName val="610_1_3P3"/>
      <sheetName val="621_13"/>
      <sheetName val="621_23"/>
      <sheetName val="621_33"/>
      <sheetName val="621_43"/>
      <sheetName val="630_13"/>
      <sheetName val="630_23"/>
      <sheetName val="630_63"/>
      <sheetName val="640_23"/>
      <sheetName val="642_13"/>
      <sheetName val="642_23"/>
      <sheetName val="642_43"/>
      <sheetName val="642_53"/>
      <sheetName val="642_63"/>
      <sheetName val="642_73"/>
      <sheetName val="642_83"/>
      <sheetName val="642_33"/>
      <sheetName val="642_93"/>
      <sheetName val="642_103"/>
      <sheetName val="650_13"/>
      <sheetName val="650_23"/>
      <sheetName val="650_43"/>
      <sheetName val="650_33"/>
      <sheetName val="674_13"/>
      <sheetName val="674_1P3"/>
      <sheetName val="674_2P3"/>
      <sheetName val="674_3P3"/>
      <sheetName val="674_4P3"/>
      <sheetName val="670_23"/>
      <sheetName val="671_13"/>
      <sheetName val="630_73"/>
      <sheetName val="671_23"/>
      <sheetName val="681_13"/>
      <sheetName val="673_43"/>
      <sheetName val="673_53"/>
      <sheetName val="673_63"/>
      <sheetName val="671_33"/>
      <sheetName val="700_13"/>
      <sheetName val="700_33"/>
      <sheetName val="710_14"/>
      <sheetName val="700_1_13"/>
      <sheetName val="720_13"/>
      <sheetName val="730_13"/>
      <sheetName val="731_13"/>
      <sheetName val="800_23"/>
      <sheetName val="810_23"/>
      <sheetName val="810_3P3"/>
      <sheetName val="900_33"/>
      <sheetName val="SEG__PROGRAMA__HITO_33"/>
      <sheetName val="MOV_TIERRAS3"/>
      <sheetName val="BASE_3"/>
      <sheetName val="SITIOS_CRITICOS_(2)3"/>
      <sheetName val="PUENTE_K77+430_(2)3"/>
      <sheetName val="PUENTE_K77+830_(2)3"/>
      <sheetName val="PUENTE_K79+090_(2)3"/>
      <sheetName val="puente_k87+028_(2)3"/>
      <sheetName val="PUENTE_87+414_(2)3"/>
      <sheetName val="PUENTE_87+765_(2)3"/>
      <sheetName val="PUENTE_K88+535_(2)3"/>
      <sheetName val="PUENTE_88+885_(2)3"/>
      <sheetName val="PUENTE_K91+355_(2)3"/>
      <sheetName val="PUENTE_K92+827_(2)3"/>
      <sheetName val="PUENTE_K93+483_(2)3"/>
      <sheetName val="PUENTE_K94+143_(2)3"/>
      <sheetName val="PUENTE_K94+907_(2)3"/>
      <sheetName val="PUENTE_K96+925_(2)3"/>
      <sheetName val="PUENTE_K99+293_(2)3"/>
      <sheetName val="PUENTE_K102+359_(2)3"/>
      <sheetName val="PUENTE_K105+580_(2)3"/>
      <sheetName val="Muros_cimentados_superficia_(23"/>
      <sheetName val="Muros_cimentados_en_pilotes_(23"/>
      <sheetName val="Pantallas_de_pìlotes_(2)3"/>
      <sheetName val="Costos_PAGA3"/>
      <sheetName val="PREDIOS_PR80-PR943"/>
      <sheetName val="PREDIOS_PR94-PR1173"/>
      <sheetName val="77+340_AL_78+0003"/>
      <sheetName val="78+000_AL_79+0003"/>
      <sheetName val="79+000_AL_80+0003"/>
      <sheetName val="80+000_AL_81+0003"/>
      <sheetName val="81+000_AL_82+0003"/>
      <sheetName val="82+000_AL_83+0003"/>
      <sheetName val="83+000_AL_84+0003"/>
      <sheetName val="84+000_AL_85+0003"/>
      <sheetName val="85+000_AL_86+0003"/>
      <sheetName val="86+000_AL_87+0003"/>
      <sheetName val="87+000_AL_88+0003"/>
      <sheetName val="88+000_AL_89+0003"/>
      <sheetName val="89+000_AL_90+0003"/>
      <sheetName val="90+000_AL_91+0003"/>
      <sheetName val="91+000_AL_92+000_3"/>
      <sheetName val="92+000_AL_93+0003"/>
      <sheetName val="93+000_AL_93+027_113"/>
      <sheetName val="93+027_11_AL_94+0003"/>
      <sheetName val="94+000_AL_95+0003"/>
      <sheetName val="95+000_AL_96+0003"/>
      <sheetName val="96+000_AL_97+0003"/>
      <sheetName val="97+000_AL_98+0003"/>
      <sheetName val="98+000_AL_99+0003"/>
      <sheetName val="99+000_AL_100+0003"/>
      <sheetName val="100+000_AL_101+0003"/>
      <sheetName val="101+000_AL_102+0003"/>
      <sheetName val="102+000_AL_103+0003"/>
      <sheetName val="103+000_AL_104+0003"/>
      <sheetName val="104+000_AL_105+0003"/>
      <sheetName val="a__aaInformación_GRUPO3"/>
      <sheetName val="aCCIDENTES_DE_1995_-_19963"/>
      <sheetName val="INDICE_ALFABETICO3"/>
      <sheetName val="200_13"/>
      <sheetName val="201_114"/>
      <sheetName val="201_1P3"/>
      <sheetName val="211_11P3"/>
      <sheetName val="201_24"/>
      <sheetName val="201_33"/>
      <sheetName val="201_3P3"/>
      <sheetName val="201_43"/>
      <sheetName val="201_7P13"/>
      <sheetName val="201_7P23"/>
      <sheetName val="201_8P3"/>
      <sheetName val="201_115"/>
      <sheetName val="201_11P3"/>
      <sheetName val="201_123"/>
      <sheetName val="201_133"/>
      <sheetName val="201_143"/>
      <sheetName val="201_14P13"/>
      <sheetName val="201_173"/>
      <sheetName val="201_213"/>
      <sheetName val="210_1_23"/>
      <sheetName val="210_2_13"/>
      <sheetName val="210_2_1P3"/>
      <sheetName val="210_2_33"/>
      <sheetName val="210_2_43"/>
      <sheetName val="220_1P3"/>
      <sheetName val="221_13"/>
      <sheetName val="221_23"/>
      <sheetName val="230_13"/>
      <sheetName val="230_23"/>
      <sheetName val="232_13"/>
      <sheetName val="320_23"/>
      <sheetName val="330_23"/>
      <sheetName val="340_13"/>
      <sheetName val="340_23"/>
      <sheetName val="340_33"/>
      <sheetName val="341_13"/>
      <sheetName val="341_23"/>
      <sheetName val="410_13"/>
      <sheetName val="410_23"/>
      <sheetName val="411_13"/>
      <sheetName val="411_23"/>
      <sheetName val="411_33"/>
      <sheetName val="414_13"/>
      <sheetName val="414_23"/>
      <sheetName val="414_33"/>
      <sheetName val="414_43"/>
      <sheetName val="414_53"/>
      <sheetName val="415_13"/>
      <sheetName val="420_23"/>
      <sheetName val="421_13"/>
      <sheetName val="421_23"/>
      <sheetName val="421_33"/>
      <sheetName val="421_43"/>
      <sheetName val="430_13"/>
      <sheetName val="430_23"/>
      <sheetName val="431_13"/>
      <sheetName val="431_23"/>
      <sheetName val="432_13"/>
      <sheetName val="432_23"/>
      <sheetName val="433_13"/>
      <sheetName val="433_23"/>
      <sheetName val="433_33"/>
      <sheetName val="433_43"/>
      <sheetName val="433_53"/>
      <sheetName val="433_63"/>
      <sheetName val="433_73"/>
      <sheetName val="433_83"/>
      <sheetName val="440_13"/>
      <sheetName val="440_1P3"/>
      <sheetName val="440_23"/>
      <sheetName val="440_2P3"/>
      <sheetName val="440_33"/>
      <sheetName val="440_3P3"/>
      <sheetName val="440_43"/>
      <sheetName val="440_4P3"/>
      <sheetName val="441_13"/>
      <sheetName val="441_1P3"/>
      <sheetName val="441_23"/>
      <sheetName val="441_2P3"/>
      <sheetName val="441_33"/>
      <sheetName val="441_3P3"/>
      <sheetName val="441_4P3"/>
      <sheetName val="450_15"/>
      <sheetName val="450_1P3"/>
      <sheetName val="450_23"/>
      <sheetName val="450_33"/>
      <sheetName val="450_3P3"/>
      <sheetName val="450_93"/>
      <sheetName val="450_9P3"/>
      <sheetName val="451_13"/>
      <sheetName val="451_1P3"/>
      <sheetName val="451_23"/>
      <sheetName val="451_2P3"/>
      <sheetName val="451_33"/>
      <sheetName val="451_3P3"/>
      <sheetName val="451_4P3"/>
      <sheetName val="452_13"/>
      <sheetName val="452_1P3"/>
      <sheetName val="452_23"/>
      <sheetName val="452_2P3"/>
      <sheetName val="452_33"/>
      <sheetName val="452_3P3"/>
      <sheetName val="452_43"/>
      <sheetName val="452_4P3"/>
      <sheetName val="453_13"/>
      <sheetName val="460_1(5_CM)3"/>
      <sheetName val="460_1_(10_CM)3"/>
      <sheetName val="460_1P3"/>
      <sheetName val="461_13"/>
      <sheetName val="461_2P3"/>
      <sheetName val="462_1_13"/>
      <sheetName val="462_1_1P3"/>
      <sheetName val="462_1_23"/>
      <sheetName val="462_1_2P3"/>
      <sheetName val="462_1_3P3"/>
      <sheetName val="462_1_33"/>
      <sheetName val="462_1_4P3"/>
      <sheetName val="462_1_43"/>
      <sheetName val="462_2P3"/>
      <sheetName val="464_13"/>
      <sheetName val="464_23"/>
      <sheetName val="464_33"/>
      <sheetName val="465_13"/>
      <sheetName val="466_13"/>
      <sheetName val="501_13"/>
      <sheetName val="510_13"/>
      <sheetName val="600_33"/>
      <sheetName val="600_4P3"/>
      <sheetName val="600_53"/>
      <sheetName val="600_5P3"/>
      <sheetName val="610_1P3"/>
      <sheetName val="610_23"/>
      <sheetName val="620_13"/>
      <sheetName val="620_23"/>
      <sheetName val="620_33"/>
      <sheetName val="621_1P73"/>
      <sheetName val="621_5P23"/>
      <sheetName val="622_13"/>
      <sheetName val="622_23"/>
      <sheetName val="622_33"/>
      <sheetName val="622_43"/>
      <sheetName val="622_53"/>
      <sheetName val="630_1_2P3"/>
      <sheetName val="630_1P3"/>
      <sheetName val="630_2P3"/>
      <sheetName val="630_33"/>
      <sheetName val="630_3P3"/>
      <sheetName val="630_4_3"/>
      <sheetName val="630_53"/>
      <sheetName val="632_13"/>
      <sheetName val="632_P23"/>
      <sheetName val="640_1_13"/>
      <sheetName val="640_1_23"/>
      <sheetName val="640_1_33"/>
      <sheetName val="640_2P3"/>
      <sheetName val="641_13"/>
      <sheetName val="642P1_JUNTAS3"/>
      <sheetName val="642P2_JUNTAS3"/>
      <sheetName val="642P3_JUNTAS3"/>
      <sheetName val="650_3P3"/>
      <sheetName val="660_13"/>
      <sheetName val="660_23"/>
      <sheetName val="660_33"/>
      <sheetName val="661_1_1_TIPO_I3"/>
      <sheetName val="661_1_2_TIPO_II3"/>
      <sheetName val="661_2_1_TIPO_I3"/>
      <sheetName val="662_13"/>
      <sheetName val="662_23"/>
      <sheetName val="670_13"/>
      <sheetName val="670_1P3"/>
      <sheetName val="671_1P3"/>
      <sheetName val="673_1P3"/>
      <sheetName val="673_2_1_NT25003"/>
      <sheetName val="673_2_2_NT21003"/>
      <sheetName val="673_2_33"/>
      <sheetName val="673_2_43"/>
      <sheetName val="680_13"/>
      <sheetName val="680_23"/>
      <sheetName val="680_33"/>
      <sheetName val="682_13"/>
      <sheetName val="690_13"/>
      <sheetName val="700P_BANDAS_SONORAS_3"/>
      <sheetName val="701_13"/>
      <sheetName val="700_23"/>
      <sheetName val="700_43"/>
      <sheetName val="710_1_13"/>
      <sheetName val="710_1_23"/>
      <sheetName val="710_1_33"/>
      <sheetName val="710_1_43"/>
      <sheetName val="710_23"/>
      <sheetName val="730_23"/>
      <sheetName val="730_33"/>
      <sheetName val="740_13"/>
      <sheetName val="800_13"/>
      <sheetName val="800_3P3"/>
      <sheetName val="800_4P3"/>
      <sheetName val="810_13"/>
      <sheetName val="810_2P3"/>
      <sheetName val="810_33"/>
      <sheetName val="811_13"/>
      <sheetName val="812_13"/>
      <sheetName val="900_13"/>
      <sheetName val="PILOTES_6&quot;3"/>
      <sheetName val="701_2P3"/>
      <sheetName val="201_2_reforzado3"/>
      <sheetName val="210_2_OTRA3"/>
      <sheetName val="650_5P3"/>
      <sheetName val="LOCALIZACION_ESTRUCTURAS3"/>
      <sheetName val="LOCALIZACION_CARRETERAS3"/>
      <sheetName val="200P_ROCERIA3"/>
      <sheetName val="201_2_ciclopeo3"/>
      <sheetName val="210_23"/>
      <sheetName val="210_33"/>
      <sheetName val="341_1P3"/>
      <sheetName val="440_2PREP_VIA_3"/>
      <sheetName val="440_1PREP_VIA3"/>
      <sheetName val="440_3PREP_VIA__3"/>
      <sheetName val="441_1P_COMPRADA3"/>
      <sheetName val="441_2P_COMPRADA3"/>
      <sheetName val="441_3P_COMPRADA3"/>
      <sheetName val="441_43"/>
      <sheetName val="450_1P_3"/>
      <sheetName val="450_3P_3"/>
      <sheetName val="450_53"/>
      <sheetName val="452_1P_3"/>
      <sheetName val="452_2P_3"/>
      <sheetName val="461_23"/>
      <sheetName val="462_1P3"/>
      <sheetName val="462_3P3"/>
      <sheetName val="462_4P3"/>
      <sheetName val="462_53"/>
      <sheetName val="600_4_P3"/>
      <sheetName val="600_5_P3"/>
      <sheetName val="621_53"/>
      <sheetName val="621_5P4"/>
      <sheetName val="621_63"/>
      <sheetName val="630_P3"/>
      <sheetName val="631P_BOLSACRETO3"/>
      <sheetName val="640_33"/>
      <sheetName val="641P_ANCLAJES3"/>
      <sheetName val="650_3_OTRO3"/>
      <sheetName val="660_1P3"/>
      <sheetName val="661_TIPO_13"/>
      <sheetName val="661_TIPO_23"/>
      <sheetName val="661_OTRO3"/>
      <sheetName val="675_13"/>
      <sheetName val="675_23"/>
      <sheetName val="675_33"/>
      <sheetName val="680_1P3"/>
      <sheetName val="710_33"/>
      <sheetName val="710_43"/>
      <sheetName val="710_53"/>
      <sheetName val="800_33"/>
      <sheetName val="800_43"/>
      <sheetName val="810_1P3"/>
      <sheetName val="LINEA_DE_DEMARCACIÓN_BASE_AGUA3"/>
      <sheetName val="TACHA_REFLECTIVA3"/>
      <sheetName val="SEÑAL_VERTICAL_DE_753"/>
      <sheetName val="DEFENSA_METALICA3"/>
      <sheetName val="Hoja1_(2)3"/>
      <sheetName val="Hoja2_(2)3"/>
      <sheetName val="Hoja3_(2)3"/>
      <sheetName val="a__aaInformación3"/>
      <sheetName val="A_MInformes_M3"/>
      <sheetName val="231_13"/>
      <sheetName val="312_13"/>
      <sheetName val="312_23"/>
      <sheetName val="342_13"/>
      <sheetName val="451__1P3"/>
      <sheetName val="460_13"/>
      <sheetName val="CLASE_C3"/>
      <sheetName val="661_1_TIPO_I3"/>
      <sheetName val="801_13"/>
      <sheetName val="801_23"/>
      <sheetName val="801_33"/>
      <sheetName val="801_43"/>
      <sheetName val="801_53"/>
      <sheetName val="801_63"/>
      <sheetName val="801_73"/>
      <sheetName val="CANT_OBRA3"/>
      <sheetName val="CUADRO_RESUM3"/>
      <sheetName val="CUADRO_RESUM_FALTANTE3"/>
      <sheetName val="CANT_OBRA_Y_PRESUPUESTO_62053"/>
      <sheetName val="BARBOSA_CISNEROS_formato_inv3"/>
      <sheetName val="BARBOSA_CISNEROS3"/>
      <sheetName val="CANT_OBRA_Y_PRESUPUESTO_62063"/>
      <sheetName val="CRUCE_CISNEROS_formato_inv3"/>
      <sheetName val="CRUCE_CISNEROS_3"/>
      <sheetName val="201_12P3"/>
      <sheetName val="201_14_(2)3"/>
      <sheetName val="211_1P3"/>
      <sheetName val="232_1p3"/>
      <sheetName val="440_1COMPRADA3"/>
      <sheetName val="440_2COMPRADA3"/>
      <sheetName val="440_3COMPRADA3"/>
      <sheetName val="441_1COMPRADA3"/>
      <sheetName val="441_2COMPRADA3"/>
      <sheetName val="441_3COMPRADA3"/>
      <sheetName val="450_1P_COMPRADA3"/>
      <sheetName val="450_2comprada3"/>
      <sheetName val="450_3_COMPRADA3"/>
      <sheetName val="450_43"/>
      <sheetName val="450_63"/>
      <sheetName val="450_73"/>
      <sheetName val="450_83"/>
      <sheetName val="451_1_(2)3"/>
      <sheetName val="451_1_COMPRADA3"/>
      <sheetName val="451_2_COMPRADA3"/>
      <sheetName val="451_3_COMPRADA_3"/>
      <sheetName val="451_43"/>
      <sheetName val="452_1COMPRADA3"/>
      <sheetName val="452_2COMPRADA_3"/>
      <sheetName val="452_3COMPRADA3"/>
      <sheetName val="452_4COMPRADA3"/>
      <sheetName val="462_13"/>
      <sheetName val="462_23"/>
      <sheetName val="680_2_3"/>
      <sheetName val="682_7"/>
      <sheetName val="700_1_4"/>
      <sheetName val="700_2_3"/>
      <sheetName val="710_1_8"/>
      <sheetName val="710_2_3"/>
      <sheetName val="710_3_3"/>
      <sheetName val="710_4_3"/>
      <sheetName val="621_1P53"/>
      <sheetName val="621_7P3"/>
      <sheetName val="623_13"/>
      <sheetName val="623_23"/>
      <sheetName val="630_6p3"/>
      <sheetName val="631_13"/>
      <sheetName val="632_1P3"/>
      <sheetName val="641_23"/>
      <sheetName val="642_2_JUNTA_JEENE3"/>
      <sheetName val="650_3_3"/>
      <sheetName val="650_4_3"/>
      <sheetName val="660_2_3"/>
      <sheetName val="660_3_3"/>
      <sheetName val="661_TIPO2_3"/>
      <sheetName val="661_OTRO_3"/>
      <sheetName val="662_1_3"/>
      <sheetName val="670_2_3"/>
      <sheetName val="671_2_3"/>
      <sheetName val="673_1_5"/>
      <sheetName val="673_2_5"/>
      <sheetName val="673_2p3"/>
      <sheetName val="674_23"/>
      <sheetName val="680_1_3"/>
      <sheetName val="731_1_3"/>
      <sheetName val="741_1P1_3"/>
      <sheetName val="741_1P23"/>
      <sheetName val="741_1P33"/>
      <sheetName val="811_1_P13"/>
      <sheetName val="811_1_P23"/>
      <sheetName val="811_1P33"/>
      <sheetName val="811_1P43"/>
      <sheetName val="811_1P53"/>
      <sheetName val="811_1P63"/>
      <sheetName val="811_1P73"/>
      <sheetName val="811_1P83"/>
      <sheetName val="811_1P93"/>
      <sheetName val="811_1P103"/>
      <sheetName val="811_1P113"/>
      <sheetName val="811_1P123"/>
      <sheetName val="811_1P133"/>
      <sheetName val="811_1P143"/>
      <sheetName val="811_1P153"/>
      <sheetName val="1,_ferrogard3"/>
      <sheetName val="2,_SUM_APLIC_RECUBRIMIENTO__SI3"/>
      <sheetName val="perforacion_anclajes_13"/>
      <sheetName val="perforacion_anclajes_73"/>
      <sheetName val="perforacion_anclajes_33"/>
      <sheetName val="perforacion_anclajes_53"/>
      <sheetName val="puente_de_adherencia_concretos3"/>
      <sheetName val="RECUPER_LOSA_PISO_CONCREGROUT_3"/>
      <sheetName val="INHIBIDOR_CORROSION_TIPO_emaco3"/>
      <sheetName val="DEFENSAS_METALICAS3"/>
      <sheetName val="PINTURA_DE_TRAFICO3"/>
      <sheetName val="ANCLAJES_Y_PLACAS_APOYO_TENSIO3"/>
      <sheetName val="desviador_cables_tensionamient3"/>
      <sheetName val="TUBO_RDE3"/>
      <sheetName val="manejo_de_rio3"/>
      <sheetName val="excavacion_sin_clasificar3"/>
      <sheetName val="material_filtrant3"/>
      <sheetName val="_APU_barandas_58,78_kg-ml3"/>
      <sheetName val="baranda_ptes_meta_20ene103"/>
      <sheetName val="peso_barandas_meta_3"/>
      <sheetName val="MENSULAS_y_topes_sismicos3"/>
      <sheetName val="PPTO__OFICIAL3"/>
      <sheetName val="V-01_ENERO_9_DE_20083"/>
      <sheetName val="PROPUESTA_CISM-GTE-02-083"/>
      <sheetName val="Precio-peso-ml_barandas3"/>
      <sheetName val="BARANDA_VENTANA_I-II-CASA_MAQ3"/>
      <sheetName val="BARANDA_CAPTACION3"/>
      <sheetName val="BARANDA_DESCARGA3"/>
      <sheetName val="TAB_DE_CONT_3"/>
      <sheetName val="PORTADA_No_13"/>
      <sheetName val="GENER_CUAD_No_13"/>
      <sheetName val="CUMP_%_CUAD_No_23"/>
      <sheetName val="EST_RED_C_V__CUAD_No_33"/>
      <sheetName val="BASE_DE_DATOS3"/>
      <sheetName val="GRAF_No_1_EST_RED_C,VISUAL3"/>
      <sheetName val="TORT_EST_VIA_C_V__GRAF__No_23"/>
      <sheetName val="EST_RED_C_T_CUAD__No_43"/>
      <sheetName val="No_5_NEC_PREV3"/>
      <sheetName val="GRAF_No_1_EST_RED_C,TECNICO3"/>
      <sheetName val="TORTAS_EST_RED_C_T_GRA_No_43"/>
      <sheetName val="EST__RED_Y_SIT__CRI_MAPA_No_1_3"/>
      <sheetName val="No_6_NEC_CRIT3"/>
      <sheetName val="No_7_NECPREV3"/>
      <sheetName val="No_7A_NECCRITICAS3"/>
      <sheetName val="CUAD_No_8_INF__EMER_3"/>
      <sheetName val="CUAD__No_9_PTES3"/>
      <sheetName val="No_10_NECPTES3"/>
      <sheetName val="No_10A_NECPTES3"/>
      <sheetName val="CUAD__No_11_PONTONES3"/>
      <sheetName val="CUAD__Nº_12_NEC__PONTONES3"/>
      <sheetName val="No_12A_NECPONTONES3"/>
      <sheetName val="CUAD__No_13_TUNELES_3"/>
      <sheetName val="CUAD__No_14_NEC_TÚNELES_3"/>
      <sheetName val="CUAD__No_15_SEÑAL_VER_3"/>
      <sheetName val="CUAD__No_16_SEÑAL_HOR3"/>
      <sheetName val="CUAD__No__17_ACCID__3"/>
      <sheetName val="CUAD__No_18_DEFENSA_VIAS_3"/>
      <sheetName val="CUAD__No_19_SEGUIMIENTO_FUN3"/>
      <sheetName val="CUAD__No_20_FICHA_CUANT_3"/>
      <sheetName val="CUAD__No_21_FICHA_CUAL3"/>
      <sheetName val="CUAD__No_22_FICHAS_CUANT__MICR3"/>
      <sheetName val="CUAD__No_23_FICHA_CUAL__MICRO3"/>
      <sheetName val="CUAD__No_24_INTER__CONTRA3"/>
      <sheetName val="COMENT_3"/>
      <sheetName val="Programa_de_trabajo_e_Invers3"/>
      <sheetName val="UNIT_REALES3"/>
      <sheetName val="Estado_Resumen3"/>
      <sheetName val="INVENT_ALC-CUNETAS_90BLB3"/>
      <sheetName val="PUENTES_Y_PONTONES3"/>
      <sheetName val="SEÑAL_VERTICAL90BLB3"/>
      <sheetName val="SEÑAL_HORIZONTAL90BLB3"/>
      <sheetName val="ESTADO_VÍA-CRIT_TECNICO3"/>
      <sheetName val="DAÑOS_80023"/>
      <sheetName val="DAÑOS_4313_3"/>
      <sheetName val="DAÑOS_78053"/>
      <sheetName val="DAÑOS_80MG013"/>
      <sheetName val="INVENT_ALC-CUNETAS_80023"/>
      <sheetName val="INV_ALC-CUNET_4313_-_78053"/>
      <sheetName val="INVENT_ALC-CUNET_80MG013"/>
      <sheetName val="SEÑAL_VERTICAL_80023"/>
      <sheetName val="SEÑAL_VERTICAL_43133"/>
      <sheetName val="SEÑAL_VERTICAL_80MG013"/>
      <sheetName val="SEÑAL_HORIZONTAL_80023"/>
      <sheetName val="SEÑAL_HORIZONTAL_43133"/>
      <sheetName val="SEÑAL_HORIZONTAL_80MG013"/>
      <sheetName val="FLUJO_DE_FONDOS3"/>
      <sheetName val="A_E_B3"/>
      <sheetName val="A_P_U_(3)3"/>
      <sheetName val="A_P_U_(2)3"/>
      <sheetName val="A_P_U3"/>
      <sheetName val="P_S3"/>
      <sheetName val="A_I_U3"/>
      <sheetName val="ACTA_DE_MODIFICACION_No__13"/>
      <sheetName val="_PROGR__INV_3"/>
      <sheetName val="ACTA_DE_MODIFICACION_No__23"/>
      <sheetName val="_PROGR__INV__ACTA_MOD__23"/>
      <sheetName val="REPROGR__23"/>
      <sheetName val="ACTA_DE_MODIFICACION_No__33"/>
      <sheetName val="_PROGR__INV__ACTA_MOD__33"/>
      <sheetName val="ACTA_DE_MODIFICACION_No__43"/>
      <sheetName val="_PROGR__INV__ACTA_MOD__REVISAD3"/>
      <sheetName val="_PROGR__INV__ACTA_MOD__43"/>
      <sheetName val="PR_03"/>
      <sheetName val="PR_113"/>
      <sheetName val="PR_214"/>
      <sheetName val="PR_313"/>
      <sheetName val="PR_414"/>
      <sheetName val="PR_53"/>
      <sheetName val="PR_63"/>
      <sheetName val="PR_73"/>
      <sheetName val="PR_83"/>
      <sheetName val="PR_93"/>
      <sheetName val="PR_103"/>
      <sheetName val="PR_114"/>
      <sheetName val="PR_123"/>
      <sheetName val="PR_133"/>
      <sheetName val="PR_143"/>
      <sheetName val="PR_153"/>
      <sheetName val="PR_163"/>
      <sheetName val="PR_173"/>
      <sheetName val="PR_193"/>
      <sheetName val="PR_203"/>
      <sheetName val="PR_215"/>
      <sheetName val="PR_223"/>
      <sheetName val="PR_233"/>
      <sheetName val="PR_243"/>
      <sheetName val="PR_253"/>
      <sheetName val="PR_263"/>
      <sheetName val="PR_273"/>
      <sheetName val="PR_283"/>
      <sheetName val="PR_293"/>
      <sheetName val="PR_303"/>
      <sheetName val="PR_314"/>
      <sheetName val="PR_323"/>
      <sheetName val="PR_333"/>
      <sheetName val="PR_343"/>
      <sheetName val="PR_353"/>
      <sheetName val="PR_363"/>
      <sheetName val="PR_373"/>
      <sheetName val="PR_393"/>
      <sheetName val="PR_403"/>
      <sheetName val="PR_415"/>
      <sheetName val="PR_423"/>
      <sheetName val="PR_433"/>
      <sheetName val="PR_443"/>
      <sheetName val="PR_453"/>
      <sheetName val="PR_463"/>
      <sheetName val="PR_473"/>
      <sheetName val="PR_483"/>
      <sheetName val="PR_493"/>
      <sheetName val="Cuadro_Estado3"/>
      <sheetName val="L__MAT_3"/>
      <sheetName val="A_BAS_3"/>
      <sheetName val="CUAD_3"/>
      <sheetName val="C_FIN_3"/>
      <sheetName val="P_INV3"/>
      <sheetName val="P_S_3"/>
      <sheetName val="P_INV_ANTIC_3"/>
      <sheetName val="lecho_rio3"/>
      <sheetName val="ACC_EJECUTIVO3"/>
      <sheetName val="ACC_EJECUTIVO-OCT-023"/>
      <sheetName val="necesidades_de_la_via3"/>
      <sheetName val="5+440_RÍO_SECO3"/>
      <sheetName val="21+100_3"/>
      <sheetName val="31+250_PTE__GUADUALITO3"/>
      <sheetName val="31+580_P__GUADUAL3"/>
      <sheetName val="34+_2703"/>
      <sheetName val="36+380_3"/>
      <sheetName val="64+110_P__GUADUAS_II3"/>
      <sheetName val="64+180_P__GUADUAS_I3"/>
      <sheetName val="64+820_P__QUEBRADA_CUNE3"/>
      <sheetName val="66+480_PUENTE_VARIANTE_23"/>
      <sheetName val="FRESADO_68_-_1143"/>
      <sheetName val="68+370_P__FÉRREO_3"/>
      <sheetName val="68+520_P__GUANÁBANO3"/>
      <sheetName val="69+030_RÍO_VILLETA3"/>
      <sheetName val="Villeta_centro3"/>
      <sheetName val="72+1020_LA_MARÍA3"/>
      <sheetName val="78+600_EL_ZANCUDO3"/>
      <sheetName val="81+650_LA_HONDA3"/>
      <sheetName val="83+230_QDA__NAUTATÁ3"/>
      <sheetName val="86+220_PUENTE_AZUL3"/>
      <sheetName val="86+600_PUENTE_HILA3"/>
      <sheetName val="101+800_QDA__EL_CHUSCAL3"/>
      <sheetName val="FRESADO_68-_1143"/>
      <sheetName val="REMOCION_DERRUMBES_68_-__1143"/>
      <sheetName val="DESARENADORES_68-114_3"/>
      <sheetName val="Lineas_de_demarcacion_68-11_3"/>
      <sheetName val="REALCE_BORDILLOS_68-114_3"/>
      <sheetName val="PARCHEO_68-114_3"/>
      <sheetName val="DESTAPE_ALCANTARILLAS_000-1_3"/>
      <sheetName val="tachas_reflectivas_68-114_3"/>
      <sheetName val="pinmuros_68+114_3"/>
      <sheetName val="CUNETAS_68-114_3"/>
      <sheetName val="DEFENSAS_METALICAS_68-114_3"/>
      <sheetName val="REFERENCICACIÓN_VIAL_3"/>
      <sheetName val="REMOCION_DERRUMBES3"/>
      <sheetName val="DESARENADORES_68-1143"/>
      <sheetName val="REALCE_BORDILLOS_68-1143"/>
      <sheetName val="PARCHEO_68-1143"/>
      <sheetName val="DESTAPE_ALCANTARILLAS_000-1143"/>
      <sheetName val="pinmuros_68+1143"/>
      <sheetName val="CUNETAS_68-1143"/>
      <sheetName val="SEÑALI_68-1143"/>
      <sheetName val="DEFENSAS_METALICAS_68-1143"/>
      <sheetName val="REFERENCICACIÓN_VIAL3"/>
      <sheetName val="juntas_de_expansion3"/>
      <sheetName val="Hincado_de_rieles3"/>
      <sheetName val="Pintura_muros_y_cabezotes3"/>
      <sheetName val="Suministro_e_instal_rieles3"/>
      <sheetName val="Drenes_PVC_4_pulg3"/>
      <sheetName val="SELLOS_PARA_JUNTAS_DE_PUENTES3"/>
      <sheetName val="Sello_de_grietas_de_concreto3"/>
      <sheetName val="Tubería_PVC_4_pulg3"/>
      <sheetName val="SECCIÓN_FINAL3"/>
      <sheetName val="DEFENSA_METÁLICA3"/>
      <sheetName val="Postes_de_kilometraje3"/>
      <sheetName val="REMOCIÓN_DE_DERRUMBES3"/>
      <sheetName val="Mant__Postes_de_kilometraje3"/>
      <sheetName val="PU_201,3_3"/>
      <sheetName val="PU211P_13"/>
      <sheetName val="PU211P_23"/>
      <sheetName val="201p_33"/>
      <sheetName val="PU_320,13"/>
      <sheetName val="PU330,1_3"/>
      <sheetName val="110_1_P3"/>
      <sheetName val="110_2_P3"/>
      <sheetName val="201_1P-201_5P3"/>
      <sheetName val="201_2P3"/>
      <sheetName val="210_2_SIN_EXPLO3"/>
      <sheetName val="211_1_P13"/>
      <sheetName val="211P_23"/>
      <sheetName val="312_33"/>
      <sheetName val="312_43"/>
      <sheetName val="320_1P3"/>
      <sheetName val="320_2P3"/>
      <sheetName val="343_P3"/>
      <sheetName val="441_1_PLANTA3"/>
      <sheetName val="441_2_PLANTA3"/>
      <sheetName val="441_1_COMPRADA3"/>
      <sheetName val="441_2_COMPRADA3"/>
      <sheetName val="441_3_COMPRADA_3"/>
      <sheetName val="441_4_COMPRADA3"/>
      <sheetName val="450_1_1_COMPRADA3"/>
      <sheetName val="450_1_2_COMPRADA3"/>
      <sheetName val="450_1_COMPRADA3"/>
      <sheetName val="450_2_COMPRADA3"/>
      <sheetName val="MDC-0_COMPRADA3"/>
      <sheetName val="450_1_PLANTA3"/>
      <sheetName val="450_2_PLANTA3"/>
      <sheetName val="450_3_PLANTA3"/>
      <sheetName val="451_1_PLANTA3"/>
      <sheetName val="451_3_PLANTA3"/>
      <sheetName val="451_2_COMPRADA_3"/>
      <sheetName val="451_3_COMPRADA__3"/>
      <sheetName val="452_1_COMPRADA3"/>
      <sheetName val="452_2_COMPRADA3"/>
      <sheetName val="452_3_COMPRADA3"/>
      <sheetName val="452_4_COMPRADA3"/>
      <sheetName val="452_1_PLANTA3"/>
      <sheetName val="452_2_PLANTA3"/>
      <sheetName val="452_3_PLANTA3"/>
      <sheetName val="452_4_PLANTA3"/>
      <sheetName val="460_1_M33"/>
      <sheetName val="460P_M33"/>
      <sheetName val="462P_MDC-03"/>
      <sheetName val="464_43"/>
      <sheetName val="466_23"/>
      <sheetName val="622_6P_PILOTE_DE_MADERA3"/>
      <sheetName val="620_1P3"/>
      <sheetName val="620_4P_13"/>
      <sheetName val="620_4P_23"/>
      <sheetName val="622_1P3"/>
      <sheetName val="673_4P3"/>
      <sheetName val="710_1_1_(2)3"/>
      <sheetName val="710_1_53"/>
      <sheetName val="900_3P13"/>
      <sheetName val="900_3P23"/>
      <sheetName val="900_3P33"/>
      <sheetName val="MURO_GEOTEXTIL3"/>
      <sheetName val="TABLA_DE_CONTENIDO3"/>
      <sheetName val="GENERALIDADES_3"/>
      <sheetName val="CUMPLIMIENTO_%_3"/>
      <sheetName val="CUMPLIMIENTO_%__(2)3"/>
      <sheetName val="ESTADO_RED3"/>
      <sheetName val="SEMAFORO_45A-043"/>
      <sheetName val="SEMAFORO_55CN-013"/>
      <sheetName val="SEMAFORO_55CN-033"/>
      <sheetName val="SEMAFORO_56-073"/>
      <sheetName val="TORTA_EST__VIAS_3"/>
      <sheetName val="EST__VIAS3"/>
      <sheetName val="MAPA_EST_RED3"/>
      <sheetName val="NECESIDAD_VIA3"/>
      <sheetName val="Necesidades_cr_3"/>
      <sheetName val="SITIOS_CRITICOS3"/>
      <sheetName val="CANT_OBRA_C-G3"/>
      <sheetName val="CANT_OBRA_B-T3"/>
      <sheetName val="CANT_OBRA_S-B3"/>
      <sheetName val="INF__EMERGENCIAS3"/>
      <sheetName val="NEC_PTES3"/>
      <sheetName val="NEC__PONTONES3"/>
      <sheetName val="señal_v3"/>
      <sheetName val="señal_H3"/>
      <sheetName val="ACCIDENTALIDAD_NOV3"/>
      <sheetName val="ACCIDENT_3"/>
      <sheetName val="DEFENSA_VIAS3"/>
      <sheetName val="ZONAS_RETIRO3"/>
      <sheetName val="CUANTI_AMV3"/>
      <sheetName val="CUALI_AMV3"/>
      <sheetName val="CUANTI_MICRO3"/>
      <sheetName val="CUALI_MICRO3"/>
      <sheetName val="Análisis_de_precios3"/>
      <sheetName val="Remo__derr_3"/>
      <sheetName val="Limp__mec__Alcant_3"/>
      <sheetName val="NECESIDADES_PREVENTIVAS3"/>
      <sheetName val="NECESIDADES_CRITICAS3"/>
      <sheetName val="CANTIDADES_DE_OBRA_5607_3"/>
      <sheetName val="CANTIDADES_DE_OBRA_55CN033"/>
      <sheetName val="CANTIDADES_DE_OBRA_4006A3"/>
      <sheetName val="CANTIDADES_DE_OBRA_55CN013"/>
      <sheetName val="CANTIDADES_DE_OBRA_40CNA3"/>
      <sheetName val="CANTIDADES_DE_OBRA_40CNB3"/>
      <sheetName val="CANTIDADES_DE_OBRA_40CN013"/>
      <sheetName val="CANTIDADES_DE_OBRA_45A043"/>
      <sheetName val="CANTIDADES_DE_OBRA_50CN033"/>
      <sheetName val="CANTIDADES_DE_OBRA_50093"/>
      <sheetName val="340_P3"/>
      <sheetName val="441_1_3"/>
      <sheetName val="451_4_3"/>
      <sheetName val="464_1_3"/>
      <sheetName val="464_1P3"/>
      <sheetName val="701_P3"/>
      <sheetName val="presupuesto_necesidades_vias_m3"/>
      <sheetName val="PORTADA_3"/>
      <sheetName val="5008_trim3"/>
      <sheetName val="CANT_CRI_SIN_diseño_50_08_3"/>
      <sheetName val="201_53"/>
      <sheetName val="201_63"/>
      <sheetName val="201_183"/>
      <sheetName val="201_193"/>
      <sheetName val="201_203"/>
      <sheetName val="203_15"/>
      <sheetName val="203_23"/>
      <sheetName val="203_33"/>
      <sheetName val="203_43"/>
      <sheetName val="203_53"/>
      <sheetName val="203_63"/>
      <sheetName val="203_73"/>
      <sheetName val="203_83"/>
      <sheetName val="203_93"/>
      <sheetName val="203_103"/>
      <sheetName val="203_113"/>
      <sheetName val="203_123"/>
      <sheetName val="223_13"/>
      <sheetName val="223_23"/>
      <sheetName val="223_3_13"/>
      <sheetName val="223_3_23"/>
      <sheetName val="223_3_33"/>
      <sheetName val="233_13"/>
      <sheetName val="233_103"/>
      <sheetName val="235_14"/>
      <sheetName val="235_103"/>
      <sheetName val="235_113"/>
      <sheetName val="236_14"/>
      <sheetName val="236_103"/>
      <sheetName val="236_113"/>
      <sheetName val="320_33"/>
      <sheetName val="320_43"/>
      <sheetName val="320_53"/>
      <sheetName val="320_63"/>
      <sheetName val="330_33"/>
      <sheetName val="330_43"/>
      <sheetName val="330_53"/>
      <sheetName val="330_63"/>
      <sheetName val="350_17"/>
      <sheetName val="350_23"/>
      <sheetName val="350_33"/>
      <sheetName val="350_43"/>
      <sheetName val="350_103"/>
      <sheetName val="350_113"/>
      <sheetName val="350_123"/>
      <sheetName val="350_133"/>
      <sheetName val="350_143"/>
      <sheetName val="351_15"/>
      <sheetName val="351_23"/>
      <sheetName val="351_103"/>
      <sheetName val="351_113"/>
      <sheetName val="351_123"/>
      <sheetName val="410_33"/>
      <sheetName val="411_43"/>
      <sheetName val="413_13"/>
      <sheetName val="413_23"/>
      <sheetName val="413_33"/>
      <sheetName val="414_63"/>
      <sheetName val="420_33"/>
      <sheetName val="450_2_P3"/>
      <sheetName val="450_4P3"/>
      <sheetName val="450_5P3"/>
      <sheetName val="450_6P3"/>
      <sheetName val="450_7P3"/>
      <sheetName val="450_8P3"/>
      <sheetName val="450_10_3"/>
      <sheetName val="450_10P3"/>
      <sheetName val="450_113"/>
      <sheetName val="450_11P3"/>
      <sheetName val="450_123"/>
      <sheetName val="450_12P3"/>
      <sheetName val="451_3P_3"/>
      <sheetName val="462_2_13"/>
      <sheetName val="462_2_23"/>
      <sheetName val="465_23"/>
      <sheetName val="500_23"/>
      <sheetName val="501_103"/>
      <sheetName val="501_203"/>
      <sheetName val="505_13"/>
      <sheetName val="600_1_13"/>
      <sheetName val="600_2_13"/>
      <sheetName val="600_2_23"/>
      <sheetName val="600_2_33"/>
      <sheetName val="600_2_43"/>
      <sheetName val="610_33"/>
      <sheetName val="610_43"/>
      <sheetName val="610_53"/>
      <sheetName val="610_63"/>
      <sheetName val="610_73"/>
      <sheetName val="621_73"/>
      <sheetName val="663_13"/>
      <sheetName val="670_33"/>
      <sheetName val="670_43"/>
      <sheetName val="670_53"/>
      <sheetName val="671_43"/>
      <sheetName val="672_23"/>
      <sheetName val="672_33"/>
      <sheetName val="672_43"/>
      <sheetName val="673_1_13"/>
      <sheetName val="673_1_23"/>
      <sheetName val="681_23"/>
      <sheetName val="681_33"/>
      <sheetName val="681_43"/>
      <sheetName val="682_23"/>
      <sheetName val="682_33"/>
      <sheetName val="682_43"/>
      <sheetName val="683_13"/>
      <sheetName val="683_23"/>
      <sheetName val="683_33"/>
      <sheetName val="683_43"/>
      <sheetName val="683_53"/>
      <sheetName val="730_43"/>
      <sheetName val="741_13"/>
      <sheetName val="802_13"/>
      <sheetName val="802_23"/>
      <sheetName val="802_33"/>
      <sheetName val="802_43"/>
      <sheetName val="802_53"/>
      <sheetName val="802_63"/>
      <sheetName val="802_73"/>
      <sheetName val="802_83"/>
      <sheetName val="811_23"/>
      <sheetName val="820_13"/>
      <sheetName val="PU600P_13"/>
      <sheetName val="$_PR20_al_PR233"/>
      <sheetName val="TABLA_CONTENIDO3"/>
      <sheetName val="ESTADO_RED_VIS3"/>
      <sheetName val="SEMAFORO_VIS_50083"/>
      <sheetName val="SEMAFORO_VIS_50CN013"/>
      <sheetName val="SEMAFORO_VIS_56043"/>
      <sheetName val="SEMAFORO_VIS_5008A3"/>
      <sheetName val="SEMAFORO_VIS_5008B3"/>
      <sheetName val="TORTA_EST__VIAS_VIS_50083"/>
      <sheetName val="TORTA_EST__VIAS_VIS_50CN013"/>
      <sheetName val="TORTA_EST__VIAS_VIS_56043"/>
      <sheetName val="TORTA_EST__VIAS_VIS_5008A3"/>
      <sheetName val="TORTA_EST__VIAS_VIS_5008B3"/>
      <sheetName val="ESTADO_RED_TEC_50083"/>
      <sheetName val="ESTADO_RED_TEC_50CN013"/>
      <sheetName val="ESTADO_RED_TEC_56043"/>
      <sheetName val="ESTADO_RED_TEC_5008A3"/>
      <sheetName val="ESTADO_RED_TEC_5008B3"/>
      <sheetName val="SEMAFORO_TEC_50083"/>
      <sheetName val="SEMAFORO_TEC_50CN013"/>
      <sheetName val="SEMAFORO_TEC_56043"/>
      <sheetName val="SEMAFORO_TEC_5008A3"/>
      <sheetName val="SEMAFORO_TEC_5008B3"/>
      <sheetName val="TORTA_EST__VIAS_TEC_50083"/>
      <sheetName val="TORTA_EST__VIAS_TEC_50CN013"/>
      <sheetName val="TORTA_EST__VIAS_TEC_56043"/>
      <sheetName val="TORTA_EST__VIAS_TEC_5008A3"/>
      <sheetName val="TORTA_EST__VIAS_TEC_5008B3"/>
      <sheetName val="MAPA_EST_RED_5008_3"/>
      <sheetName val="MAPA_EST_RED_50CN013"/>
      <sheetName val="MAPA_EST_RED_56043"/>
      <sheetName val="MAPA_EST_RED_5008A3"/>
      <sheetName val="MAPA_EST_RED_5008B3"/>
      <sheetName val="CANT_OBRA_VIA_50083"/>
      <sheetName val="CANT_OBRA_VIA_50CN013"/>
      <sheetName val="CANT_OBRA_VIA_56043"/>
      <sheetName val="CANT_OBRA_VIA_5008A3"/>
      <sheetName val="CANT_OBRA_VIA_5008B3"/>
      <sheetName val="CANT_OBRA_5008_3"/>
      <sheetName val="CANT_OBRA_50CN013"/>
      <sheetName val="CANT_OBRA_56043"/>
      <sheetName val="CANT_OBRA_5008A3"/>
      <sheetName val="CANT_OBRA_5008__(2)3"/>
      <sheetName val="CANT_OBRA_5008__(3)3"/>
      <sheetName val="NECESIDADES_EN_TÚNELES3"/>
      <sheetName val="Señalización_Vertical3"/>
      <sheetName val="Señalización_Horizontal3"/>
      <sheetName val="INTERVENTORIA_DE_CONTRATOS3"/>
      <sheetName val="FOT_sitios_criticos_3"/>
      <sheetName val="FOT-TRAB_MICROS3"/>
      <sheetName val="FOT_ESTADVIAS3"/>
      <sheetName val="PRENSA_13"/>
      <sheetName val="CAPACITACION_MICRO3"/>
      <sheetName val="TABLA_CONTENIDO_(2)3"/>
      <sheetName val="C2_CUMPLIMIENTO_%_3"/>
      <sheetName val="Estado_RED_TEC_5604_PAVIMENTO3"/>
      <sheetName val="Estado_RED_TEC_5604_AFIRMADO3"/>
      <sheetName val="FOT_ABRIL3"/>
      <sheetName val="FOT_MAYO_3"/>
      <sheetName val="FOT_JUNIO3"/>
      <sheetName val="COMENTARIOS__3"/>
      <sheetName val="CAPACITACION_MICROEMPRESAS3"/>
      <sheetName val="Estado_Resumen_5604PAVIMENTO3"/>
      <sheetName val="Vía_5604_Pavimentada3"/>
      <sheetName val="Estado_Resumen_5604_AFIRMADO3"/>
      <sheetName val="Vía_50NC01_Pavimentada3"/>
      <sheetName val="Vía_50NC01_NoPavimentada3"/>
      <sheetName val="FOT_JULIO3"/>
      <sheetName val="FOT_AGOSTO_3"/>
      <sheetName val="FOT_SEPTIEMBRE3"/>
      <sheetName val="CAPACITA_MICROEMPRESAS_JULIO3"/>
      <sheetName val="CAPACITA_MICROEMPRESAS_AGOSTO3"/>
      <sheetName val="CAPACITA_MICROEMPRESAS_SEPTBRE3"/>
      <sheetName val="PU450P,1_(tapada_huecos)3"/>
      <sheetName val="PU460_Parcheo3"/>
      <sheetName val="PU600P_1_3"/>
      <sheetName val="PU610,1_3"/>
      <sheetName val="PU630,4_3"/>
      <sheetName val="PU630,4_acelerante3"/>
      <sheetName val="PU630,4_D3"/>
      <sheetName val="PU630,6_especial_por_M33"/>
      <sheetName val="PU630,6_Simple3"/>
      <sheetName val="PU630,6_especial_por_M23"/>
      <sheetName val="PU630,6_F3"/>
      <sheetName val="PU630P_7_3"/>
      <sheetName val="PU630,7_3"/>
      <sheetName val="PU630,7_Especial3"/>
      <sheetName val="PU630P_153"/>
      <sheetName val="PU660_23"/>
      <sheetName val="PU673_3"/>
      <sheetName val="PU681,1_Esp__Q_Caliche3"/>
      <sheetName val="PU830P_1_3"/>
      <sheetName val="PORTADA_SDC3"/>
      <sheetName val="PORTADA_DRM3"/>
      <sheetName val="EST_50_08_VIS_3"/>
      <sheetName val="EST_50_CN01_VIS3"/>
      <sheetName val="EST_56_04_VIS3"/>
      <sheetName val="GRAF_ESTVIA_5008_VIS3"/>
      <sheetName val="GRAF_ESTVIA_50_CN01_VIS3"/>
      <sheetName val="GRAF_ESTVIA_5604_VIS_3"/>
      <sheetName val="_TORTAS_50_08_VIS3"/>
      <sheetName val="TORTAS_50_CN01_VIS3"/>
      <sheetName val="TORTAS_56_04_VIS3"/>
      <sheetName val="MAPA_EST_RED_VIS_3"/>
      <sheetName val="NEC__VIAS_3"/>
      <sheetName val="CANT_O_50_083"/>
      <sheetName val="CANT_O_50_08_b3"/>
      <sheetName val="CANT_O_50_CN013"/>
      <sheetName val="NEC__CRI_VIAS3"/>
      <sheetName val="CANT_CRI_50_08_3"/>
      <sheetName val="CANT_CRI_50_CN013"/>
      <sheetName val="CANT_CRI_56_043"/>
      <sheetName val="SIT_CRI_50_083"/>
      <sheetName val="SIT_CRI_50CN013"/>
      <sheetName val="SIT_CRI_56043"/>
      <sheetName val="INF__EMERG3"/>
      <sheetName val="PTES_3"/>
      <sheetName val="NEC__PTES3"/>
      <sheetName val="EST__GRAL_PONT3"/>
      <sheetName val="NEC__PONT3"/>
      <sheetName val="SEÑ_V_3"/>
      <sheetName val="SEÑ_H_3"/>
      <sheetName val="CANT_SEÑ_VIAS3"/>
      <sheetName val="ACC_OCT_3"/>
      <sheetName val="ACC__NOV3"/>
      <sheetName val="ACC__DIC3"/>
      <sheetName val="ACC_50_083"/>
      <sheetName val="ACC_56_043"/>
      <sheetName val="ACC_50_CN013"/>
      <sheetName val="SEPARA__PRENSA3"/>
      <sheetName val="FILTROS_3"/>
      <sheetName val="REALCE_BORDILLOS_3"/>
      <sheetName val="HUNDIMIENTOS_Y_REFUERZOS_3"/>
      <sheetName val="PARCHEO_3"/>
      <sheetName val="Lineas_de_demarcacion3"/>
      <sheetName val="tachas_reflectivas3"/>
      <sheetName val="SEÑALI_0-3"/>
      <sheetName val="201_1P_y_201_5P_EDIF_M23"/>
      <sheetName val="201_2P__DEMESTRU_OXI3"/>
      <sheetName val="201_3P_dem_PIO_AND_BOR3"/>
      <sheetName val="201_4P_y_201_10P_Obst3"/>
      <sheetName val="201_6P_ciclopeo3"/>
      <sheetName val="201_7P_PAV3"/>
      <sheetName val="201_8P_EST_MET3"/>
      <sheetName val="201_9ARB3"/>
      <sheetName val="201_12ALC3"/>
      <sheetName val="201_13CERC3"/>
      <sheetName val="340_1-023"/>
      <sheetName val="344_P3"/>
      <sheetName val="441_3P_COMPRADA_3"/>
      <sheetName val="450_2P_COMPRADA3"/>
      <sheetName val="450_3P_COMPRADA3"/>
      <sheetName val="450_4P_COMPRADA3"/>
      <sheetName val="451_3P_COMPRADA__3"/>
      <sheetName val="451_3_COMPRADA3"/>
      <sheetName val="452_1P_COMPRADA3"/>
      <sheetName val="452_2P_COMPRADA3"/>
      <sheetName val="452_3P_COMPRADA3"/>
      <sheetName val="630P_MORTERO_1;33"/>
      <sheetName val="EXPER_GRAL-PRECAL3"/>
      <sheetName val="EST_5607_VIS3"/>
      <sheetName val="EST_55CN03_VIS3"/>
      <sheetName val="EST_4006A_VIS3"/>
      <sheetName val="EST_55CN01_VIS3"/>
      <sheetName val="EST_40CN01_VIS3"/>
      <sheetName val="EST_40CNA_VIS3"/>
      <sheetName val="EST_40CNB_VIS3"/>
      <sheetName val="GRA_ESTVIA_5607_VIS3"/>
      <sheetName val="datos_semaforo_56073"/>
      <sheetName val="GRA_ESTVIA_55CN03_VIS3"/>
      <sheetName val="datos_55CN033"/>
      <sheetName val="GRAFICO_ESTADO_VIA_VISUAL_40063"/>
      <sheetName val="datos_semaforo_4006A_3"/>
      <sheetName val="GRAFICO_ESTADO_VIA_VISUA_55CN04"/>
      <sheetName val="datos_semaforo_55CN013"/>
      <sheetName val="GRA_ESTVIA_40CN01-40CNA-40CNB_3"/>
      <sheetName val="dato_semaforo_40CN01-40CNA-40N3"/>
      <sheetName val="TORTA_5607_VIS3"/>
      <sheetName val="TORTA_EST__VIA_55CN033"/>
      <sheetName val="TORTA_EST__VIA_4006A3"/>
      <sheetName val="TORTA_EST__VIA_55CN013"/>
      <sheetName val="TORTA_EST__VIA_40CN013"/>
      <sheetName val="TORTA_EST__VIA_40CNA3"/>
      <sheetName val="TORTA_EST__VIA_40CNB3"/>
      <sheetName val="MAPA_1-56073"/>
      <sheetName val="MAPA_1-55CN033"/>
      <sheetName val="MAPA_1-4006A3"/>
      <sheetName val="MAPA_1-55CN013"/>
      <sheetName val="MAPA_1-40CN01-40CNA-40CNB3"/>
      <sheetName val="CANT_OBRAS56073"/>
      <sheetName val="CANT_OBRA55CN033"/>
      <sheetName val="CANT_OBRA_4006A3"/>
      <sheetName val="CANT_OBRA55CN013"/>
      <sheetName val="CANT_OBRA_40CN013"/>
      <sheetName val="CANT_OBRA_40CNA3"/>
      <sheetName val="CANT_OBRA_40CNB3"/>
      <sheetName val="CANT_CRIT_56073"/>
      <sheetName val="ESTUDIOS_SIT_CRIT_56073"/>
      <sheetName val="CANT_CRIT_4006A_3"/>
      <sheetName val="ESTUDIOS_SIT_CRIT_4006A3"/>
      <sheetName val="INDICE_(2)3"/>
      <sheetName val="CANT_CRIT_55CN01_3"/>
      <sheetName val="ESTUDIOS_SIT_CRIT_40CN013"/>
      <sheetName val="CANT_CRIT_40CNB3"/>
      <sheetName val="ESTUDIOS_SIT_CRIT_40CNB3"/>
      <sheetName val="MAPA_2-5607_Y_55CN033"/>
      <sheetName val="MAPA_SC-4006A3"/>
      <sheetName val="MAPA_SC-55CN013"/>
      <sheetName val="MAPA_SC-40CN01,CNA,CNB,063"/>
      <sheetName val="Est_Resumen56073"/>
      <sheetName val="Est_Resumen_55CN033"/>
      <sheetName val="Est_Resumen_4006A3"/>
      <sheetName val="Est_Resumen_55CN013"/>
      <sheetName val="Est_Resumen_tec_40CN013"/>
      <sheetName val="Est_Resumen_tec_40CNA3"/>
      <sheetName val="Est_Resumen_40CNB3"/>
      <sheetName val="ACC-5607_Y_55CN033"/>
      <sheetName val="ACC_-55CN013"/>
      <sheetName val="COMENTARIOS_13"/>
      <sheetName val="Formulario_No_1_3"/>
      <sheetName val="450_2P__Vía_90033"/>
      <sheetName val="632_1P_3"/>
      <sheetName val="630_4_Vía_90033"/>
      <sheetName val="630_6_Vía_78013"/>
      <sheetName val="Flujo_Caja3"/>
      <sheetName val="RESUMEN_CUENTAS3"/>
      <sheetName val="Escala_salarial3"/>
      <sheetName val="Cantidades_y_presupuesto3"/>
      <sheetName val="Reajustes_estimados3"/>
      <sheetName val="Prestaciones_y_AIU3"/>
      <sheetName val="TABLA_AIU3"/>
      <sheetName val="MO_C_P13"/>
      <sheetName val="MO_C_P23"/>
      <sheetName val="MO_C_P33"/>
      <sheetName val="MO_C_P43"/>
      <sheetName val="MO_C_P53"/>
      <sheetName val="MO_C_P63"/>
      <sheetName val="MO_T_P13"/>
      <sheetName val="MO_T_P23"/>
      <sheetName val="MO_T_P33"/>
      <sheetName val="MO_T_P43"/>
      <sheetName val="MO_T_P53"/>
      <sheetName val="MO_T_P63"/>
      <sheetName val="MO_P_P13"/>
      <sheetName val="MO_P_P23"/>
      <sheetName val="MO_P_P33"/>
      <sheetName val="MO_P_P43"/>
      <sheetName val="MO_P_P53"/>
      <sheetName val="MO_P_P63"/>
      <sheetName val="EQ_P13"/>
      <sheetName val="EQ_P23"/>
      <sheetName val="EQ_P33"/>
      <sheetName val="EQ_P43"/>
      <sheetName val="EQ_P53"/>
      <sheetName val="EQ_P63"/>
      <sheetName val="Grupo_13"/>
      <sheetName val="5111901_Cierre_a_miles3"/>
      <sheetName val="F_M_(Personal)3"/>
      <sheetName val="FM_P_SN_ECP3"/>
      <sheetName val="FM_PERSONAL3"/>
      <sheetName val="FM_EQUIPOS3"/>
      <sheetName val="CLASIF_ARP3"/>
      <sheetName val="ARP_PONDERADO3"/>
      <sheetName val="F_M_(Equipos)3"/>
      <sheetName val="Impresora_color3"/>
      <sheetName val="C_4X4-_22,53"/>
      <sheetName val="C_4X4-_183"/>
      <sheetName val="C_4x23"/>
      <sheetName val="B_22,53"/>
      <sheetName val="Res__c3"/>
      <sheetName val="BOBINADOS_EO_OE3"/>
      <sheetName val="DISEMEQ_OM3"/>
      <sheetName val="DISEMEQ_OC3"/>
      <sheetName val="ABRIL_233"/>
      <sheetName val="JUNIO_253"/>
      <sheetName val="OBRAS_CIVILES3"/>
      <sheetName val="OBRAS_MECANICAS3"/>
      <sheetName val="OBRAS_ELECTRICAS3"/>
      <sheetName val="OBRAS_INSTRUMENTACION3"/>
      <sheetName val="FACTURACION_20073"/>
      <sheetName val="Cant_y_costos3"/>
      <sheetName val="VALOR_DE_OBRAS3"/>
      <sheetName val="Batea_COMEHUEVO3"/>
      <sheetName val="Batea_La_Montana3"/>
      <sheetName val="Otros_Concreto3"/>
      <sheetName val="A2,_A43"/>
      <sheetName val="A7,_A83"/>
      <sheetName val="A9,_A10,_A11_Y_A123"/>
      <sheetName val="A13,_A143"/>
      <sheetName val="A15,_A163"/>
      <sheetName val="B21,_B233"/>
      <sheetName val="Geotextil_Suministro3"/>
      <sheetName val="Geotextil_Mano_de_obra3"/>
      <sheetName val="Sedim_en_geotextil3"/>
      <sheetName val="pc200_MO3"/>
      <sheetName val="Año_20103"/>
      <sheetName val="Trazabilidad_Reportes3"/>
      <sheetName val="LINEAS_Y_SATELITES3"/>
      <sheetName val="ACTAS_SEMANA_10-16_SEPT3"/>
      <sheetName val="Pareto_Devoluciones3"/>
      <sheetName val="quifa_3"/>
      <sheetName val="TARIFAS_CTO_MARCO_PCL3"/>
      <sheetName val="1,1_Movilizacion3"/>
      <sheetName val="1,2_Localizacion_m23"/>
      <sheetName val="1,3_Localización_Km3"/>
      <sheetName val="2,2_Descapote3"/>
      <sheetName val="2,3_Perfilado_subrasante3"/>
      <sheetName val="3,1_Excav__mecánica3"/>
      <sheetName val="3,2__Excav__manual3"/>
      <sheetName val="3,3_Excav__roca3"/>
      <sheetName val="4,1_Extend_y_compact_terraplen3"/>
      <sheetName val="5,1_Crudo_rio_6&quot;3"/>
      <sheetName val="5,2_Afirmado1"/>
      <sheetName val="5,3_Sub-base3"/>
      <sheetName val="5,4_Base1"/>
      <sheetName val="5,5_Arena1"/>
      <sheetName val="5,5A_Transporte3"/>
      <sheetName val="6,1_Concreto_3000_placas3"/>
      <sheetName val="6,2_Concreto_3000_contrapozo3"/>
      <sheetName val="6,3_Muro_bloque_53"/>
      <sheetName val="6,4_Muro_ladrillo3"/>
      <sheetName val="6,5_Concreto_25003"/>
      <sheetName val="6,6_Acelerante1"/>
      <sheetName val="6,7_Concreto_15003"/>
      <sheetName val="6,9_Concreto_Asfáltico3"/>
      <sheetName val="6,10_Bolsacreto1"/>
      <sheetName val="7,1_Cárcamo_tipo_13"/>
      <sheetName val="7,2_Cárcamo_tipo_23"/>
      <sheetName val="7,3_Cárcamo_tipo_33"/>
      <sheetName val="7,4_Cuneta_trapezoidal3"/>
      <sheetName val="7,5_Cuneta_triangular3"/>
      <sheetName val="7,6_Skimmer_tipo_13"/>
      <sheetName val="7,7_Skimmer_tipo_23"/>
      <sheetName val="7,8_Tub__petrolera_8&quot;3"/>
      <sheetName val="7,9_Caja_bombeo_piscinas3"/>
      <sheetName val="7,10_Dren_francés3"/>
      <sheetName val="7,11_Tubo_PVC_8&quot;_3"/>
      <sheetName val="7,12_Alcantarilla_36&quot;3"/>
      <sheetName val="7,13_Alcantarilla_48&quot;3"/>
      <sheetName val="8,1_Electrosoldada_4,5X4,53"/>
      <sheetName val="8,2_Electrosoldada_5,5X5,53"/>
      <sheetName val="8,3_Electrosoldada_4X43"/>
      <sheetName val="8,4_Acero_PDR-603"/>
      <sheetName val="9,1_Tubo_PVC_2&quot;3"/>
      <sheetName val="9,2_Cable_cobre_No_83"/>
      <sheetName val="9,3_Poste_metálico3"/>
      <sheetName val="9,4_Reflectores3"/>
      <sheetName val="10,1_Cerramiento_4_hilos3"/>
      <sheetName val="10,2_Cerramiento_6_hilos3"/>
      <sheetName val="10,3_Caseta_Resid_Sól_y_Quim3"/>
      <sheetName val="10,4_Caseta_Químicos3"/>
      <sheetName val="10,5_Caseta_Vigilancia3"/>
      <sheetName val="10,6_Talanquera3"/>
      <sheetName val="10,7_Empradización_estolón3"/>
      <sheetName val="10,8_Empradización_boleo3"/>
      <sheetName val="10,9_Empradización_agromanto3"/>
      <sheetName val="10,10_Geomembrana_60_mills3"/>
      <sheetName val="10,11_Geotextil_T2400-BX603"/>
      <sheetName val="10,12_Geotextil_TR4003"/>
      <sheetName val="10,13_Geotextil_NT16003"/>
      <sheetName val="10,14_Geotextil_BX303"/>
      <sheetName val="10,15_Geotextil-BX901"/>
      <sheetName val="10,16_Geodren_vert__H=13"/>
      <sheetName val="10,17_Instalación_geotextil3"/>
      <sheetName val="10,18_Instalación_geomembrana3"/>
      <sheetName val="10,19_Sacos_suelo_cemento3"/>
      <sheetName val="10,20_Limpieza_alcantarillas3"/>
      <sheetName val="10,21_Limp__manejo_aguas_lluvi3"/>
      <sheetName val="10,22_Limp__cunetas3"/>
      <sheetName val="10,23_Manto_Tipo_13"/>
      <sheetName val="10,24_Manto_Tipo_23"/>
      <sheetName val="10,25_Demolición_concreto3"/>
      <sheetName val="10,26_Rocería3"/>
      <sheetName val="10,27_Escarificación3"/>
      <sheetName val="10,28_Perfilado1"/>
      <sheetName val="10,29_Cuneteo_carreteables3"/>
      <sheetName val="10,30_Quiebrapatas1"/>
      <sheetName val="10,31_Cerrato_malla_eslabonada3"/>
      <sheetName val="10,32_Puesta_tierra3"/>
      <sheetName val="10,33__Ret-disp_excav3"/>
      <sheetName val="10,34_Tubo_conductor3"/>
      <sheetName val="10,35_Repaleo3"/>
      <sheetName val="10,36_Ayudante1"/>
      <sheetName val="10,37_Oficial1"/>
      <sheetName val="10,38_As_built3"/>
      <sheetName val="10,39_Señalización3"/>
      <sheetName val="10,40_GEOMENBRANA_HR5003"/>
      <sheetName val="PR5-Retroexcav_3"/>
      <sheetName val="PR6-Volqta_6m33"/>
      <sheetName val="PR8-Bull_D63"/>
      <sheetName val="PR12-Bull_D83"/>
      <sheetName val="PR14-CTK_DOBLE3"/>
      <sheetName val="Anexo_13"/>
      <sheetName val="Anexo_23"/>
      <sheetName val="F_C__NEXEN3"/>
      <sheetName val="NEW_ROAD3"/>
      <sheetName val="Rectificación_K1+5003"/>
      <sheetName val="PROG_UTIL_EQP3"/>
      <sheetName val="prog_util_M_O3"/>
      <sheetName val="FOR_53"/>
      <sheetName val="ANEXO_C3"/>
      <sheetName val="CUADRO_33"/>
      <sheetName val="6_7_comercial3"/>
      <sheetName val="PR_CTK_DOBLE3"/>
      <sheetName val="1,3_LOC_Y_REPL3"/>
      <sheetName val="5,1_CRUDO_DE_RIO_6&quot;3"/>
      <sheetName val="8,4_ACERO_PDR_603"/>
      <sheetName val="Acta_ADICIONALES3"/>
      <sheetName val="APU_Trinchos3"/>
      <sheetName val="APU_soldadores3"/>
      <sheetName val="APU_pantalla3"/>
      <sheetName val="APU_escuela3"/>
      <sheetName val="APU_demolicion3"/>
      <sheetName val="APU_ciment_contrapozo3"/>
      <sheetName val="APU_base_3"/>
      <sheetName val="APU_Transporte3"/>
      <sheetName val="APU_movilizacion3"/>
      <sheetName val="APU_carcamo3"/>
      <sheetName val="APU_excavacion_maquina3"/>
      <sheetName val="APU_limpieza_cuneta3"/>
      <sheetName val="APU_saco_suelo3"/>
      <sheetName val="APU_relleno3"/>
      <sheetName val="APU_barreras3"/>
      <sheetName val="APU_MOTOBOMBA3"/>
      <sheetName val="Pantalla_contencion3"/>
      <sheetName val="Estabilizacion_4123"/>
      <sheetName val="CUADRO_RESUMEN_3"/>
      <sheetName val="MATERIAL_TRANSPORTADO3"/>
      <sheetName val="MATERIAL_TRANSPORTADO_POR_PLAC3"/>
      <sheetName val="VIAJES_CORTOS3"/>
      <sheetName val="VOLQUETAS_POR_DIAS3"/>
      <sheetName val="Lita_Insumos3"/>
      <sheetName val="Tablas_basicas3"/>
      <sheetName val="Resumen_X_actividad3"/>
      <sheetName val="Placa_taladro3"/>
      <sheetName val="Filtro_Frances3"/>
      <sheetName val="prog_loc+via3"/>
      <sheetName val="Prog_Locac3"/>
      <sheetName val="Prog_Vía_acc3"/>
      <sheetName val="VIA_PRADO3"/>
      <sheetName val="CUADRO__(5)3"/>
      <sheetName val="costo_de_actividades_de_cuadri3"/>
      <sheetName val="TRAZ_MAT_2081_3"/>
      <sheetName val="MAT__20813"/>
      <sheetName val="MEM_7S-J23"/>
      <sheetName val="MEM_ESTACION_33"/>
      <sheetName val="MEM_INF20373"/>
      <sheetName val="MEM_ESTACION_53"/>
      <sheetName val="MEM_INF20813"/>
      <sheetName val="MEM_PLANTA_53"/>
      <sheetName val="MEM_PLANDESH3"/>
      <sheetName val="MEM_P02473"/>
      <sheetName val="MEM_P04143"/>
      <sheetName val="MEM_POZO_414_CONEXION_CASETA_3"/>
      <sheetName val="MEM_P15243"/>
      <sheetName val="MEM_P20783"/>
      <sheetName val="MEM_P2178_3"/>
      <sheetName val="MEM_P2193"/>
      <sheetName val="MEM_P2493"/>
      <sheetName val="MEM_POZO_5643"/>
      <sheetName val="MEM_P0973"/>
      <sheetName val="MEM_J53"/>
      <sheetName val="DB_NUEVO_ABRIL3"/>
      <sheetName val="DB_NUEVO_MAYO3"/>
      <sheetName val="ESTACION_23"/>
      <sheetName val="ESTACION_43"/>
      <sheetName val="POZO_18383"/>
      <sheetName val="RESUMEN_3"/>
      <sheetName val="SABANA_GENERAL_ABRIL3"/>
      <sheetName val="REPORTE_DIARIO3"/>
      <sheetName val="DB_MAYO_V23"/>
      <sheetName val="TARIFAS_SIN_ORD3"/>
      <sheetName val="REPORTE_SEMANAL_3"/>
      <sheetName val="TABLA_DINAMICA3"/>
      <sheetName val="REPORTE_SEMANAL_OXY3"/>
      <sheetName val="cuadrillas_de_mayo3"/>
      <sheetName val="PESOS_(2)3"/>
      <sheetName val="PESOS_(3)3"/>
      <sheetName val="DB_MAYO_v13"/>
      <sheetName val="VR_CTO3"/>
      <sheetName val="SABANAGENERAL_(2)3"/>
      <sheetName val="SABANAGENERAL_(3)3"/>
      <sheetName val="DB_A_LA_FECHA3"/>
      <sheetName val="SABANA_DICIEMBRE3"/>
      <sheetName val="DB_form3"/>
      <sheetName val="pendietes_act_nO__73"/>
      <sheetName val="As_builts3"/>
      <sheetName val="L_crudo_6&quot;_est6-est73"/>
      <sheetName val="1082_tapon3"/>
      <sheetName val="882_tapon3"/>
      <sheetName val="SABANA_L_CRUDO_NOV_3870023"/>
      <sheetName val="1U_marco_H3"/>
      <sheetName val="96_pintura__H3"/>
      <sheetName val="112_Desm3"/>
      <sheetName val="145_pintura_marco_H3"/>
      <sheetName val="189_Desm3"/>
      <sheetName val="193_pintura_marco_H3"/>
      <sheetName val="194_pintura_marco_H3"/>
      <sheetName val="235_Desm3"/>
      <sheetName val="289_Tapon3"/>
      <sheetName val="318_pintura_marco_H3"/>
      <sheetName val="341_Desm3"/>
      <sheetName val="357_Cv3"/>
      <sheetName val="357_L3"/>
      <sheetName val="440_Desm3"/>
      <sheetName val="442_Desm3"/>
      <sheetName val="466_L3"/>
      <sheetName val="492_L3"/>
      <sheetName val="509_marco_H3"/>
      <sheetName val="575_L_Flex3"/>
      <sheetName val="607_pintura_marco_H's3"/>
      <sheetName val="619_Cv3"/>
      <sheetName val="619_L3"/>
      <sheetName val="716_Desm3"/>
      <sheetName val="765_pintura_marco_H3"/>
      <sheetName val="810_Cv3"/>
      <sheetName val="810_L3"/>
      <sheetName val="823_Cv_Modif3"/>
      <sheetName val="868_Cv3"/>
      <sheetName val="868_L3"/>
      <sheetName val="917_Cv_Reub3"/>
      <sheetName val="917_L3"/>
      <sheetName val="918_pintura_marco_H3"/>
      <sheetName val="1001_Cv_Modif3"/>
      <sheetName val="1005_Desm3"/>
      <sheetName val="1026_L3"/>
      <sheetName val="1041_Cv3"/>
      <sheetName val="1041_L_Flex3"/>
      <sheetName val="1047_Cv3"/>
      <sheetName val="1047_L3"/>
      <sheetName val="1052_Cv3"/>
      <sheetName val="1052_L_Flex_3&quot;_SS-49_A3"/>
      <sheetName val="1064_L_Flex_3&quot;_SS-49_A3"/>
      <sheetName val="1067_Desm3"/>
      <sheetName val="1098_Cv3"/>
      <sheetName val="1098_L3"/>
      <sheetName val="1109_Desm3"/>
      <sheetName val="1199_Cv3"/>
      <sheetName val="1199_L3"/>
      <sheetName val="1292_Vte3"/>
      <sheetName val="1482_Desm3"/>
      <sheetName val="1483_Cv3"/>
      <sheetName val="1483_L_Flex3"/>
      <sheetName val="1578_Desm3"/>
      <sheetName val="1710_Desm3"/>
      <sheetName val="1725_L3"/>
      <sheetName val="1746_Cv3"/>
      <sheetName val="1746_L3"/>
      <sheetName val="1816_Cv3"/>
      <sheetName val="1816_L_Flex_3&quot;3"/>
      <sheetName val="1883_L_Vte3"/>
      <sheetName val="2097_pintura_marco_H3"/>
      <sheetName val="2101_Eme3"/>
      <sheetName val="2103_Emerg3"/>
      <sheetName val="2103_L_Flex_3&quot;_a_SS-81A3"/>
      <sheetName val="2108_L_Flex_3&quot;_SS-49_A3"/>
      <sheetName val="2109_pintura_marco_H3"/>
      <sheetName val="2153_pintura_marco_H3"/>
      <sheetName val="2157_Cv3"/>
      <sheetName val="2157_L_Flex_3&quot;_SS-49_A3"/>
      <sheetName val="2163_pintura_marco_H3"/>
      <sheetName val="2165_pintura_marco_H3"/>
      <sheetName val="2178_pintura_marco_H's3"/>
      <sheetName val="2185_Fac_Ht3"/>
      <sheetName val="2186_Fac_Ht3"/>
      <sheetName val="2198_L_Flex_3&quot;_a_SS-81A3"/>
      <sheetName val="2207_Desm3"/>
      <sheetName val="2213_marco_H3"/>
      <sheetName val="2244_Cv3"/>
      <sheetName val="2244_L_Flex3"/>
      <sheetName val="2246_Cv3"/>
      <sheetName val="2246_L_Flex3"/>
      <sheetName val="2314_Cv3"/>
      <sheetName val="2314_L3"/>
      <sheetName val="2318_L3"/>
      <sheetName val="2324_marco_H3"/>
      <sheetName val="2327_Cv3"/>
      <sheetName val="2327_L3"/>
      <sheetName val="2333_L3"/>
      <sheetName val="2344_Cv3"/>
      <sheetName val="2344_L3"/>
      <sheetName val="2345_Cv3"/>
      <sheetName val="2345_L3"/>
      <sheetName val="2576_Cv3"/>
      <sheetName val="2576_L_Flex3"/>
      <sheetName val="2585_Cv3"/>
      <sheetName val="2585_L3"/>
      <sheetName val="2608_Cv3"/>
      <sheetName val="2608_L3"/>
      <sheetName val="2642_Cv3"/>
      <sheetName val="2642_L3"/>
      <sheetName val="2732_L_Flex_3&quot;_SS-49_A3"/>
      <sheetName val="2792_L_Flex_Vte3"/>
      <sheetName val="2795_L_Flex_Vte3"/>
      <sheetName val="2797_L_Flex_Vte3"/>
      <sheetName val="96_pintura_marco_H3"/>
      <sheetName val="333_L_Vte3"/>
      <sheetName val="blanco_(23)3"/>
      <sheetName val="SABANA_L_CRUDO_PROY_DIC_3870023"/>
      <sheetName val="blanco_(2)3"/>
      <sheetName val="LINEA_12&quot;_OLEODUCTO_Proy3"/>
      <sheetName val="065_Cv3"/>
      <sheetName val="77_pintura_marco_H_Proy3"/>
      <sheetName val="85_pintura_marco_H_Proy3"/>
      <sheetName val="88_pintura_marco_H_Proy3"/>
      <sheetName val="105_Cv3"/>
      <sheetName val="276_Cv3"/>
      <sheetName val="276_L_Proy3"/>
      <sheetName val="295_L_Proy3"/>
      <sheetName val="438_Cv3"/>
      <sheetName val="467_Cv3"/>
      <sheetName val="509_L_Proy3"/>
      <sheetName val="555_L_Proy3"/>
      <sheetName val="571_pintura_marco_H_Proy3"/>
      <sheetName val="589_pintura_marco_H_Proy3"/>
      <sheetName val="653_Cv3"/>
      <sheetName val="716_Cv3"/>
      <sheetName val="908_pintura_marco_H_Proy3"/>
      <sheetName val="923_pintura_marco_H_Proy3"/>
      <sheetName val="1047_pintura_marco_H_Proy3"/>
      <sheetName val="1051_L_Flex_Proy3"/>
      <sheetName val="1053_Cv3"/>
      <sheetName val="1058_L_Flex_Proy3"/>
      <sheetName val="1072_Cv3"/>
      <sheetName val="1073_Cv3"/>
      <sheetName val="1084_L_SS_145_Proy3"/>
      <sheetName val="1198_L3"/>
      <sheetName val="1199_pintura_marco_H_Proy3"/>
      <sheetName val="1256_pintura_marco_H_Proy3"/>
      <sheetName val="1563_pintura_marco_H_Proy3"/>
      <sheetName val="1614_pintura_marco_H_Proy3"/>
      <sheetName val="1674_pintura_marco_H_Proy3"/>
      <sheetName val="1679_L_Proy3"/>
      <sheetName val="1714_pintura_marco_H_Proy3"/>
      <sheetName val="1746_pintura_marco_H_Proy3"/>
      <sheetName val="1883_pintura_marco_H_Proy3"/>
      <sheetName val="2102_pintura_marco_H_Proy3"/>
      <sheetName val="2103_Desm_Proy3"/>
      <sheetName val="2105_pintura_marco_H_Proy3"/>
      <sheetName val="2108_pintura_marco_H_Proy3"/>
      <sheetName val="2109_Desm_Proy3"/>
      <sheetName val="2136_L_Flex_Proy3"/>
      <sheetName val="2142_Cv3"/>
      <sheetName val="2153_Desm_Proy3"/>
      <sheetName val="2167_pintura_marco_H_Proy3"/>
      <sheetName val="2168_L_Flex_Proy3"/>
      <sheetName val="2185_pintura_marco_H_Proy3"/>
      <sheetName val="2191_Cv3"/>
      <sheetName val="2198_Desm_Proy3"/>
      <sheetName val="2218_Cv3"/>
      <sheetName val="2219_Cv3"/>
      <sheetName val="2221_L_Flex_Proy3"/>
      <sheetName val="2248_Cv3"/>
      <sheetName val="2248_L_Flex_Proy3"/>
      <sheetName val="2304_pintura_marco_H_Proy3"/>
      <sheetName val="2314_pintura_marco_H_Proy3"/>
      <sheetName val="2320_L_Flex_Proy3"/>
      <sheetName val="2324_pintura_marco_H_Proy3"/>
      <sheetName val="2328_pintura_marco_H_Proy3"/>
      <sheetName val="2571_Cv3"/>
      <sheetName val="2575_Cv3"/>
      <sheetName val="2577_L_Flex_Proy3"/>
      <sheetName val="2582_Cv3"/>
      <sheetName val="2584_Cv3"/>
      <sheetName val="2588_Cv3"/>
      <sheetName val="2588_L_Flex_Proy3"/>
      <sheetName val="2593_Cv3"/>
      <sheetName val="2600_Cv3"/>
      <sheetName val="2602_L_Flex_Proy3"/>
      <sheetName val="2611_L_Flex_Proy3"/>
      <sheetName val="2637_pintura_marco_H_Proy3"/>
      <sheetName val="2789_Cv3"/>
      <sheetName val="2789_L_Flex_Proy3"/>
      <sheetName val="2790_Cv3"/>
      <sheetName val="135_Desm_Colec3"/>
      <sheetName val="192__Cv_3"/>
      <sheetName val="192_L3"/>
      <sheetName val="212_Cv3"/>
      <sheetName val="212_L3"/>
      <sheetName val="224_L_Desm3"/>
      <sheetName val="229_L_al__ss_423"/>
      <sheetName val="251_L_al__ss_423"/>
      <sheetName val="781_L_al__ss_423"/>
      <sheetName val="914_L_al__ss_423"/>
      <sheetName val="1037_L_al__ss_423"/>
      <sheetName val="1352_L_al__ss_423"/>
      <sheetName val="2031_L_al__ss_423"/>
      <sheetName val="2058_L_al__ss_423"/>
      <sheetName val="2110_L_al__ss_423"/>
      <sheetName val="355_L_Cambio3"/>
      <sheetName val="509_L3"/>
      <sheetName val="597_L3"/>
      <sheetName val="745_L_Flex3"/>
      <sheetName val="745_Cv3"/>
      <sheetName val="823_Cv3"/>
      <sheetName val="823_L3"/>
      <sheetName val="884_L3"/>
      <sheetName val="915_L_Desm3"/>
      <sheetName val="940_Cv_m3"/>
      <sheetName val="1002_Cv3"/>
      <sheetName val="1002_L3"/>
      <sheetName val="1045_Cv3"/>
      <sheetName val="1045_L_Flex3"/>
      <sheetName val="1651_Cv3"/>
      <sheetName val="1651_L3"/>
      <sheetName val="1725_Cv_M3"/>
      <sheetName val="464_781_L_a_SS_423"/>
      <sheetName val="229_L_a_SS_423"/>
      <sheetName val="914_L_a_SS_423"/>
      <sheetName val="1037_L_a_SS_423"/>
      <sheetName val="1191_1411_Desm_Colec3"/>
      <sheetName val="1314_L_Colect3"/>
      <sheetName val="1349_2305_2306_Desm_Colec3"/>
      <sheetName val="1352_L_a_SS_423"/>
      <sheetName val="2031_La_SS_423"/>
      <sheetName val="2058_La_SS_423"/>
      <sheetName val="2110_La_SS_423"/>
      <sheetName val="2112_L_Flex3"/>
      <sheetName val="2122_Cv3"/>
      <sheetName val="2122_L3"/>
      <sheetName val="2149_L_Flex_a_SS_953"/>
      <sheetName val="2150_LFlex_a_SS_953"/>
      <sheetName val="2200_L_Flex_a_SS_953"/>
      <sheetName val="2146_Cv3"/>
      <sheetName val="2146_L3"/>
      <sheetName val="2147_Cv3"/>
      <sheetName val="2147_L3"/>
      <sheetName val="2178_Cv3"/>
      <sheetName val="2178_L_Flex3"/>
      <sheetName val="2206_L_Flex3"/>
      <sheetName val="2207_L_Flex3"/>
      <sheetName val="2212_Cv3"/>
      <sheetName val="2212_L_Flex3"/>
      <sheetName val="2217_L3"/>
      <sheetName val="2217_Cv3"/>
      <sheetName val="2330_L3"/>
      <sheetName val="2331_L_Flex3"/>
      <sheetName val="2332_Cv3"/>
      <sheetName val="2332L_Flex3"/>
      <sheetName val="2332L_Ac3"/>
      <sheetName val="2339_L_y_Desm3"/>
      <sheetName val="2381_L_AC3"/>
      <sheetName val="2381_L_Flex3"/>
      <sheetName val="2624_Cv3"/>
      <sheetName val="2624_L3"/>
      <sheetName val="2732_L3"/>
      <sheetName val="2732_Cv3"/>
      <sheetName val="SABANA_SS_NOV_4770103"/>
      <sheetName val="SS-9_Str3"/>
      <sheetName val="SS-39B_Pintura_marco_H3"/>
      <sheetName val="SS-41_Hot_tap3"/>
      <sheetName val="SS-41A_pintura_marco_H3"/>
      <sheetName val="SS_52_Desm3"/>
      <sheetName val="SS-_58_B_Str3"/>
      <sheetName val="SS-77B_pintura_marco_H3"/>
      <sheetName val="SS-81A_pintura_marco_H3"/>
      <sheetName val="SS-95_pintura_marco_H3"/>
      <sheetName val="SS-98A_pintura_marco_H3"/>
      <sheetName val="SS_98A_LG3"/>
      <sheetName val="SS_98A_LG_(2)3"/>
      <sheetName val="SS_98A_LM3"/>
      <sheetName val="SS-98B_LG3"/>
      <sheetName val="SS-99_LG_Vte3"/>
      <sheetName val="SS-99_LM_Vte3"/>
      <sheetName val="SS-100B_LG3"/>
      <sheetName val="SS-100B_LM3"/>
      <sheetName val="SS-_105_Str3"/>
      <sheetName val="SS-_106_C_LG3"/>
      <sheetName val="SS-_106_C_LM3"/>
      <sheetName val="SS-106_C_Str3"/>
      <sheetName val="SS-109_pintura_marco_H3"/>
      <sheetName val="SS-120A_pintura_marco_H3"/>
      <sheetName val="SS-128_pintura_marco_H3"/>
      <sheetName val="SS-135_Emerg3"/>
      <sheetName val="SS-145_Vte3"/>
      <sheetName val="SS-154B_LM3"/>
      <sheetName val="blanco_(3)3"/>
      <sheetName val="L_FLEX_FACTURADAS_2008_(2)3"/>
      <sheetName val="SABANA_FLEX_2008_3870023"/>
      <sheetName val="SABANA_FLEX_20083"/>
      <sheetName val="SABANA_FLEX_2008_4770103"/>
      <sheetName val="L_FLEX_FACTURADAS_20083"/>
      <sheetName val="SABANA_SS_SEP_4770103"/>
      <sheetName val="SS_8_B_Lm3"/>
      <sheetName val="SS-26_LG3"/>
      <sheetName val="SS-26_LM3"/>
      <sheetName val="SS-26_Str3"/>
      <sheetName val="SS_34__Str_Ampl3"/>
      <sheetName val="SS_0353"/>
      <sheetName val="SS-39_LG_Rep3"/>
      <sheetName val="SS_39A__Str_Ampl3"/>
      <sheetName val="SS_39B_Lg3"/>
      <sheetName val="SS_39B_Lm3"/>
      <sheetName val="SS_57_Lg3"/>
      <sheetName val="SS_80_lg3"/>
      <sheetName val="SS_88_F_Lg3"/>
      <sheetName val="SS_88_F_LM3"/>
      <sheetName val="SS_88_F_Str3"/>
      <sheetName val="SS-95_Var3"/>
      <sheetName val="SS_95B_Str3"/>
      <sheetName val="SS-98a_Lm3"/>
      <sheetName val="SS_99_Lg3"/>
      <sheetName val="SS_99_Lm_3"/>
      <sheetName val="SS_0106_Lg3"/>
      <sheetName val="SS_109_Lg_Ok3"/>
      <sheetName val="SS_111_Desm3"/>
      <sheetName val="SS_120_a_Str3"/>
      <sheetName val="SS_124_Str_Amp3"/>
      <sheetName val="SS_128_Lg3"/>
      <sheetName val="SS_128_Lm3"/>
      <sheetName val="B_D_REPORTES3"/>
      <sheetName val="B_D_-Reportes3"/>
      <sheetName val="T_D_-Niv_Corte3"/>
      <sheetName val="T_D_-Niv_Relleno3"/>
      <sheetName val="T_D_-Niv_Afirmado3"/>
      <sheetName val="T_D_-Niv_Mezcla3"/>
      <sheetName val="Conversión_Emulsión3"/>
      <sheetName val="B_D_REPORTES_3"/>
      <sheetName val="IDO_(2)3"/>
      <sheetName val="Datos_de_escala_temporal3"/>
      <sheetName val="PENDIENTES_X_COBRAR3"/>
      <sheetName val="AVP_(2)3"/>
      <sheetName val="CUADRO_DE_CANTIDADES3"/>
      <sheetName val="AJUSTE_CANTIDADES3"/>
      <sheetName val="HOMOLOGACION_DE_CANTIDADES3"/>
      <sheetName val="0_(1)3"/>
      <sheetName val="nivelacion__Corte3"/>
      <sheetName val="nivelacion__Relleno3"/>
      <sheetName val="nivelacion_Afirmado3"/>
      <sheetName val="Emulsion_3"/>
      <sheetName val="nivelacion__Corte_via3"/>
      <sheetName val="nivelacion__Relleno_via3"/>
      <sheetName val="nivelacion_Afirmado_via3"/>
      <sheetName val="nivelacion_Afirma_VIA3"/>
      <sheetName val="Emulsión_Ajustada3"/>
      <sheetName val="INFORME_EJECUTIVO3"/>
      <sheetName val="RESUME_DAILY_REP3"/>
      <sheetName val="CIVIL_DAILY_REP3"/>
      <sheetName val="UNDERG_PIPING_REP3"/>
      <sheetName val="ELECT,INST_DAILY_REP3"/>
      <sheetName val="TANKS_DAILY_REP3"/>
      <sheetName val="MECH_AND_PIP_REP3"/>
      <sheetName val="ELEC_INT__WIRING_CONECT3"/>
      <sheetName val="INST__INSTRUMENT_PROD3"/>
      <sheetName val="PIP__WELDS_PROD_HP13"/>
      <sheetName val="PIP__WELDS_PROD_HP23"/>
      <sheetName val="PIP__WELDS_PROD_LP13"/>
      <sheetName val="PIP__WELDS_PROD_LP23"/>
      <sheetName val="MECH__Project_Tracking3"/>
      <sheetName val="Acta_Locacion3"/>
      <sheetName val="Filtros_subsuperficiales_3"/>
      <sheetName val="Filtro_de_63"/>
      <sheetName val="CUNETAS_3"/>
      <sheetName val="Dren_hor3"/>
      <sheetName val="Area_taladro3"/>
      <sheetName val="Foso_quemado3"/>
      <sheetName val="Tub_8&quot;3"/>
      <sheetName val="C__Vigilancia3"/>
      <sheetName val="C__Quimicos3"/>
      <sheetName val="placa_bombas3"/>
      <sheetName val="Diques_de_contencion3"/>
      <sheetName val="Zanjas_de_coronacion3"/>
      <sheetName val="Descoles_escalonados3"/>
      <sheetName val="Cerca_en_alambre_de_puas3"/>
      <sheetName val="Fosos_de_disparo3"/>
      <sheetName val="Ssi__iluminacion3"/>
      <sheetName val="APU_Filtro_6&quot;3"/>
      <sheetName val="APU_concreto_15003"/>
      <sheetName val="APU_concreto_25003"/>
      <sheetName val="APU_concreto_30003"/>
      <sheetName val="APU_acero_refuerzo3"/>
      <sheetName val="APU_TUBERI8&quot;3"/>
      <sheetName val="APU_desarenador3"/>
      <sheetName val="APU_skimer3"/>
      <sheetName val="APU_SUBBASE_3"/>
      <sheetName val="APU_iluminacion3"/>
      <sheetName val="APU_Moviydesmovi3"/>
      <sheetName val="Zanja_de_coronacion3"/>
      <sheetName val="Descoles_en_sacos_S-C3"/>
      <sheetName val="Barreras_en_sacos_de_S-C3"/>
      <sheetName val="Carcavas_via_de_acceso3"/>
      <sheetName val="Vía_de_Acceso3"/>
      <sheetName val="O_C3"/>
      <sheetName val="_V3"/>
      <sheetName val="_E3"/>
      <sheetName val="Form5__Pág__13"/>
      <sheetName val="Enero_33"/>
      <sheetName val="Enero_43"/>
      <sheetName val="Enero_53"/>
      <sheetName val="Enero_63"/>
      <sheetName val="Enero_73"/>
      <sheetName val="Enero_83"/>
      <sheetName val="Enero_93"/>
      <sheetName val="Enero_103"/>
      <sheetName val="Enero_114"/>
      <sheetName val="Enero_123"/>
      <sheetName val="Enero_133"/>
      <sheetName val="Enero_143"/>
      <sheetName val="Enero_153"/>
      <sheetName val="Enero_163"/>
      <sheetName val="Enero_173"/>
      <sheetName val="Enero_183"/>
      <sheetName val="Enero_193"/>
      <sheetName val="Enero_203"/>
      <sheetName val="Enero_213"/>
      <sheetName val="Enero_26"/>
      <sheetName val="Enero_115"/>
      <sheetName val="Enero_1993"/>
      <sheetName val="Enero_19893"/>
      <sheetName val="Enero_27"/>
      <sheetName val="Enero_893"/>
      <sheetName val="Enero_AA1293"/>
      <sheetName val="Enero_1983"/>
      <sheetName val="aCCIDENTES_DE_1995_-_1996_xls3"/>
      <sheetName val="A_P_U_3"/>
      <sheetName val="PPTO_OFICIAL3"/>
      <sheetName val="201_9P3"/>
      <sheetName val="450_2P_COM3"/>
      <sheetName val="M_DE_O3"/>
      <sheetName val="201_23P3"/>
      <sheetName val="450_2_(2)3"/>
      <sheetName val="710_113"/>
      <sheetName val="710_3P3"/>
      <sheetName val="681_(2)3"/>
      <sheetName val="PROGRAMACIÓN_GRAL3"/>
      <sheetName val="PROGRAMACIÓN_LOC3"/>
      <sheetName val="PROGRAMACIÓN_VÍA3"/>
      <sheetName val="PROG_VS_EJEC3"/>
      <sheetName val="PRESUPUESTO_VIA3"/>
      <sheetName val="PRESUPUESTO_LOCACION3"/>
      <sheetName val="PRESUPUESTO_CAMPAMENTO_MILITAR3"/>
      <sheetName val="PRESUPUESTO_IMPREV3"/>
      <sheetName val="TOTAL_PROG3"/>
      <sheetName val="ACUMULADO_EJEC3"/>
      <sheetName val="Acta_043"/>
      <sheetName val="Lista_APU3"/>
      <sheetName val="A-1_013"/>
      <sheetName val="A-1_023"/>
      <sheetName val="A-1_033"/>
      <sheetName val="A-2_013"/>
      <sheetName val="A-2_023"/>
      <sheetName val="A-2_033"/>
      <sheetName val="A-2_043"/>
      <sheetName val="A-3_013"/>
      <sheetName val="A-3_023"/>
      <sheetName val="A-3_033"/>
      <sheetName val="A-3_043"/>
      <sheetName val="A-3_053"/>
      <sheetName val="A-3_063"/>
      <sheetName val="A-4_013"/>
      <sheetName val="A-4_023"/>
      <sheetName val="A-4_033"/>
      <sheetName val="A-4_043"/>
      <sheetName val="A-4_053"/>
      <sheetName val="A-4_103"/>
      <sheetName val="A-5_013"/>
      <sheetName val="A-5_023"/>
      <sheetName val="A-5_033"/>
      <sheetName val="A-5_043"/>
      <sheetName val="A-5_053"/>
      <sheetName val="A-5_063"/>
      <sheetName val="A-6_013"/>
      <sheetName val="A-6_023"/>
      <sheetName val="A-6_033"/>
      <sheetName val="A-6_043"/>
      <sheetName val="A-6_053"/>
      <sheetName val="A-6_063"/>
      <sheetName val="A-6_073"/>
      <sheetName val="A-6_083"/>
      <sheetName val="A-6_093"/>
      <sheetName val="A-6_103"/>
      <sheetName val="A-6_113"/>
      <sheetName val="A-6_123"/>
      <sheetName val="A-6_133"/>
      <sheetName val="A-6_143"/>
      <sheetName val="A-7_013"/>
      <sheetName val="A-7_023"/>
      <sheetName val="A-7_033"/>
      <sheetName val="A-7_043"/>
      <sheetName val="A-7_053"/>
      <sheetName val="A-7_063"/>
      <sheetName val="A-7_073"/>
      <sheetName val="A-7_083"/>
      <sheetName val="A-7_093"/>
      <sheetName val="A-7_103"/>
      <sheetName val="A-7_113"/>
      <sheetName val="A-8_013"/>
      <sheetName val="A-8_023"/>
      <sheetName val="A-9_013"/>
      <sheetName val="A-9_023"/>
      <sheetName val="A-9_033"/>
      <sheetName val="A-9_043"/>
      <sheetName val="A-9_053"/>
      <sheetName val="A-9_063"/>
      <sheetName val="A-9_073"/>
      <sheetName val="A-9_083"/>
      <sheetName val="A-9_093"/>
      <sheetName val="A-9_103"/>
      <sheetName val="A-9_113"/>
      <sheetName val="A-9_123"/>
      <sheetName val="A-9_133"/>
      <sheetName val="A-9_143"/>
      <sheetName val="A-9_153"/>
      <sheetName val="A-9_163"/>
      <sheetName val="A-9_173"/>
      <sheetName val="A-9_183"/>
      <sheetName val="A-9_193"/>
      <sheetName val="RESUMEN_(2)3"/>
      <sheetName val="RESUMEN_ITEMS_(2)3"/>
      <sheetName val="RESUMEN_ITEMS3"/>
      <sheetName val="Hoja4_(2)3"/>
      <sheetName val="Hoja4_(3)3"/>
      <sheetName val="RESUMEN_-23"/>
      <sheetName val="RESUMEN_-13"/>
      <sheetName val="EXC_EXPL__CAN3"/>
      <sheetName val="REMOC__DERRUMB3"/>
      <sheetName val="CONFORM__CALZ3"/>
      <sheetName val="REP__PAV_EXIS3"/>
      <sheetName val="MEZCLA_MDC-13"/>
      <sheetName val="CONC__HIDR3"/>
      <sheetName val="EXC_VARIAS3"/>
      <sheetName val="RELL_ESTR3"/>
      <sheetName val="ACERO_DE_REF3"/>
      <sheetName val="ACERO_DE_PREESF_3"/>
      <sheetName val="JUNTAS_PTES3"/>
      <sheetName val="ESTR__ACERO3"/>
      <sheetName val="TUBERIA_REF3"/>
      <sheetName val="MARCA_VIAL3"/>
      <sheetName val="OBRAS_VARIAS3"/>
      <sheetName val="Mapa_localizacion3"/>
      <sheetName val="exp__específ_3"/>
      <sheetName val="Planilla_horas_extras3"/>
      <sheetName val="VEHÍCULO_(2)3"/>
      <sheetName val="EQUIPO_TOPOGRAFIA3"/>
      <sheetName val="TRANSPORTES_TERRESTRES3"/>
      <sheetName val="TRANSPORTES_AEREOS3"/>
      <sheetName val="EQUIPO_LABORATORIO3"/>
      <sheetName val="CONTROL_COMUNICAC3"/>
      <sheetName val="REG_FOTOG_3"/>
      <sheetName val="ACER_ESTR-VIGAS3"/>
      <sheetName val="ACER_ESTR-wilson3"/>
      <sheetName val="ACER_ESTR-RI0STRAS3"/>
      <sheetName val="CCTO_D_PLACA3"/>
      <sheetName val="CCTO_D_3"/>
      <sheetName val="EX_VAR_MAT_COMUN-seco3"/>
      <sheetName val="CCTO_G__ELEVA_3"/>
      <sheetName val="CCTO_F_3"/>
      <sheetName val="650,4P_limpieza3"/>
      <sheetName val="650,4p_pintura_prot3"/>
      <sheetName val="650,4p_pintura_anti3"/>
      <sheetName val="201,1demolicion_est3"/>
      <sheetName val="630_CONCRETO_CLASE_D3"/>
      <sheetName val="SOLD_JUNTAS3"/>
      <sheetName val="640,3ACERO_GRADO_603"/>
      <sheetName val="JUNTA_TIP_SIERRA3"/>
      <sheetName val="642_JUNTA_MET3"/>
      <sheetName val="Aobra_13"/>
      <sheetName val="Amodif_13"/>
      <sheetName val="INSUMO_D3"/>
      <sheetName val="Res_Antequera3"/>
      <sheetName val="Las_Brisas3"/>
      <sheetName val="Res_LasBrisas3"/>
      <sheetName val="Las_Palmas3"/>
      <sheetName val="Res_LasPalmas3"/>
      <sheetName val="Res_Zapatosa3"/>
      <sheetName val="San_Andres3"/>
      <sheetName val="Res_SanAndres3"/>
      <sheetName val="Puerto_Oculto3"/>
      <sheetName val="Res_PtoOculto3"/>
      <sheetName val="San_Jose3"/>
      <sheetName val="Res_SanJose3"/>
      <sheetName val="Resumen_Gral3"/>
      <sheetName val="A_P_U__CONC_40003"/>
      <sheetName val="Apu_Ambiental3"/>
      <sheetName val="Mano_de_obra3"/>
      <sheetName val="Presupuestos_TODOS_-_NO_PRINT3"/>
      <sheetName val="Acta_N°_13"/>
      <sheetName val="16-6_3"/>
      <sheetName val="14-6_3"/>
      <sheetName val="12-6_3"/>
      <sheetName val="24&quot;_3"/>
      <sheetName val="16&quot;_3"/>
      <sheetName val="DATOS_DE_ENTRADA3"/>
      <sheetName val="APU_BASICOS3"/>
      <sheetName val="CANTIDADES_Y_PRECIOS3"/>
      <sheetName val="EJECUCION_PRESUPUESTAL3"/>
      <sheetName val="COPIA_PARAFISCALES3"/>
      <sheetName val="Financiera_3"/>
      <sheetName val="ACTA_DE_COSTOS_83"/>
      <sheetName val="HOJA_DE_RUTA_11-2-63"/>
      <sheetName val="CAMBIA_(A)3"/>
      <sheetName val="ACTA_DE_COSTOS_73"/>
      <sheetName val="ACTA_DE_COSTOS_103"/>
      <sheetName val="UNITARIOS_GENERALES2"/>
      <sheetName val="MC_SF_GAVIONES2"/>
      <sheetName val="ACTAS_DISEÑOS_EST__Y_OBRA2"/>
      <sheetName val="Actareajuste_Provisional2"/>
      <sheetName val="Actareajuste_Definitiva2"/>
      <sheetName val="PREACTA_RESUMEN2"/>
      <sheetName val="1P_LOCALIZACION_REPLANTEO2"/>
      <sheetName val="DESMONTE_Y_LIMPIEZA2"/>
      <sheetName val="201_7_DEMOLICION2"/>
      <sheetName val="201_15_REMOC__ALCANTARILLA2"/>
      <sheetName val="201_16_REMOC__CERCAS2"/>
      <sheetName val="210_1_EXPLANACION2"/>
      <sheetName val="230_2_MJ_SUBRASANTE2"/>
      <sheetName val="230_2P_MJ_SUBRASANTE2"/>
      <sheetName val="2P_CONF__DEPOSITOS2"/>
      <sheetName val="320_1_SUBBASE2"/>
      <sheetName val="320_P_SUBBASE_FLORENCIA2"/>
      <sheetName val="330_1_BASE2"/>
      <sheetName val="420_1_IMPRIMACION2"/>
      <sheetName val="450_1P_MDC-12"/>
      <sheetName val="450_2P_MDC-22"/>
      <sheetName val="460_1P_FRESADO2"/>
      <sheetName val="470_1P_ASFALTITA2"/>
      <sheetName val="600_4_EXCAV__ESTRUC_SECO_2"/>
      <sheetName val="600_5_EXCAV__ESTRUC_AGUA2"/>
      <sheetName val="600_2_EXCAV__ROCA_SECO2"/>
      <sheetName val="610_1_RELLENO_ESTRUCTURAS2"/>
      <sheetName val="630_4_CONCRETO_C2"/>
      <sheetName val="630_4_CONCRETO_D2"/>
      <sheetName val="630_6_CONCRETO_F2"/>
      <sheetName val="630_6_CONCRETO_G2"/>
      <sheetName val="640_1_ACERO_REFUERZO2"/>
      <sheetName val="661_1_TUBERIA_36&quot;2"/>
      <sheetName val="671_1_CUNETAS2"/>
      <sheetName val="673_1_MAT__GRANULAR_FILTRANTE2"/>
      <sheetName val="673_2_GEOTEXTIL2"/>
      <sheetName val="475_1P_TUBERIA_FILTRO2"/>
      <sheetName val="673_3_MAT__COBERTURA2"/>
      <sheetName val="700_1_LINEAS_DEMARCACION2"/>
      <sheetName val="710_1_1_SEÑAL_T_I2"/>
      <sheetName val="710_1_1_SEÑAL_T_IV2"/>
      <sheetName val="710_3P_REINSTALACION__SEÑAL2"/>
      <sheetName val="720_P_REINST__POSTE_REFERENCIA2"/>
      <sheetName val="730_1_DEFENSA_METALICA2"/>
      <sheetName val="730_4P_REINST__DEFENSA_METALIC2"/>
      <sheetName val="730_2_SECCION_FINAL_2"/>
      <sheetName val="740_1_CAPTAFAROS2"/>
      <sheetName val="800_2_CERCAS2"/>
      <sheetName val="700_3_MARCA_VIAL2"/>
      <sheetName val="800_2P_CERCAS_4_HILOS2"/>
      <sheetName val="900,2_TTE_MATERIAL2"/>
      <sheetName val="900,2_TTE_ASFALTITA2"/>
      <sheetName val="AVANCE_DISEÑOS2"/>
      <sheetName val="PROG_INVER_2"/>
      <sheetName val="Hoja_resumen2"/>
      <sheetName val="AIU "/>
      <sheetName val="APU 315 LLANTA"/>
      <sheetName val="APU PATECABRA"/>
      <sheetName val="APU D5G"/>
      <sheetName val="APU A25"/>
      <sheetName val="APU A30"/>
      <sheetName val="APU TRITU"/>
      <sheetName val="APU CG950"/>
      <sheetName val="APU HORMIGONERA"/>
      <sheetName val="APU MINICARGA"/>
      <sheetName val="APU MINIEXCAVA"/>
      <sheetName val="APU MINIDUMPER"/>
      <sheetName val="APU VIBRO15TN"/>
      <sheetName val="APU MANIPULADOR TELES"/>
      <sheetName val="APU GRUA"/>
      <sheetName val="APU VOL SENCILA"/>
      <sheetName val="APU VOL DTRQUE"/>
      <sheetName val="APU DC 4X4"/>
      <sheetName val="APU CONCRETO 4000"/>
      <sheetName val="APU CONCRETO 3500"/>
      <sheetName val="APU CONCRETO 2000"/>
      <sheetName val="PPTO  OFICIAL P5"/>
      <sheetName val="1.1.7"/>
      <sheetName val="1.1.8"/>
      <sheetName val="7.1.1"/>
      <sheetName val="7.1.2"/>
      <sheetName val="7.1.3"/>
      <sheetName val="7.1.4"/>
      <sheetName val="7.1.5"/>
      <sheetName val="7.1.6"/>
      <sheetName val="7.1.7"/>
      <sheetName val="7.1.8"/>
      <sheetName val="7.1.9"/>
      <sheetName val="7.1.11"/>
      <sheetName val="7.1.10"/>
      <sheetName val="7.2.4"/>
      <sheetName val="7.2.5"/>
      <sheetName val="7.3.3"/>
      <sheetName val="7.5.4"/>
      <sheetName val="7.5.5"/>
      <sheetName val="7.6.1"/>
      <sheetName val="7.6.2"/>
      <sheetName val="7.7.1"/>
      <sheetName val="7.7.2"/>
      <sheetName val="7.7.3"/>
      <sheetName val="7.7.4"/>
      <sheetName val="7.7.5"/>
      <sheetName val="APU D8R"/>
      <sheetName val="EXC EX 200"/>
      <sheetName val="CANT SIN MATERIAL"/>
      <sheetName val="Main"/>
      <sheetName val="CorpTax"/>
      <sheetName val="59y22%"/>
      <sheetName val="Graph and Notes"/>
      <sheetName val="PHOTOS"/>
      <sheetName val="Mini"/>
      <sheetName val="Definicion tunel"/>
      <sheetName val="Parametros tunel"/>
      <sheetName val="Programa. Pedidos"/>
      <sheetName val="Historical Prices - C Bond_old"/>
      <sheetName val="PRODUCCION"/>
      <sheetName val="COSTE"/>
      <sheetName val="IMPUTACIONES"/>
      <sheetName val="PLAN ESTRATÉGICO"/>
      <sheetName val="ajuste JAH"/>
      <sheetName val="RESUMEN ANTIGUO"/>
      <sheetName val="IFOB"/>
      <sheetName val="Hipotesis Grales"/>
      <sheetName val="Cuentas de Reservas"/>
      <sheetName val="CUADRES"/>
      <sheetName val="Hipótesis IFRIC12"/>
      <sheetName val="Ratios para cálculo IFRIC"/>
      <sheetName val="ACTIVOS FINANCIERO IFRIC12"/>
      <sheetName val="ACTIVOS INTANGIBLE IFRIC12"/>
      <sheetName val="BALANCE IFRIC"/>
      <sheetName val="P&amp;G IFRIC"/>
      <sheetName val="Cash Flow IFRIC"/>
      <sheetName val="Cuentas de Reservas IFRIC12"/>
      <sheetName val="Otros Ratios"/>
      <sheetName val="REPOSICIONES_EXPLOTACION"/>
      <sheetName val="Datos para Graficos"/>
      <sheetName val="ACUM"/>
      <sheetName val="RESNORTE"/>
      <sheetName val="MES"/>
      <sheetName val="Controls"/>
      <sheetName val="BC sacyr conc. 1007"/>
      <sheetName val="PG sacyr conc. 1007"/>
      <sheetName val="PG analit sacyr conc. 1007"/>
      <sheetName val="cf"/>
      <sheetName val="Catalogo ord. (2)"/>
      <sheetName val="Catalogo ord. (3)"/>
      <sheetName val="Catalogo ord."/>
      <sheetName val="Catalogo P.U."/>
      <sheetName val="C-03 (2)"/>
      <sheetName val="C-03"/>
      <sheetName val="C-04"/>
      <sheetName val="PRO.E.P.25"/>
      <sheetName val="Prog MO"/>
      <sheetName val="Prog MAT"/>
      <sheetName val="Prog RENT"/>
      <sheetName val="Prog MYC"/>
      <sheetName val="Prog OPER"/>
      <sheetName val="Prog inst. elec."/>
      <sheetName val="Prog FLE Y SUB"/>
      <sheetName val="DESP."/>
      <sheetName val="CRIB."/>
      <sheetName val="CORTE.EXP."/>
      <sheetName val="CORTE.MAQ."/>
      <sheetName val="TERR."/>
      <sheetName val="CAR.ASF."/>
      <sheetName val="AST."/>
      <sheetName val="INST. ELEC."/>
      <sheetName val="FYSC"/>
      <sheetName val="FCF_1"/>
      <sheetName val="ProgDovelas ACERO"/>
      <sheetName val="ProgDovelas"/>
      <sheetName val="VolDovelas"/>
      <sheetName val="CARÁTULA-01"/>
      <sheetName val="AFINE 1"/>
      <sheetName val="BONIFICACION"/>
      <sheetName val="E7"/>
      <sheetName val="E6 VOL"/>
      <sheetName val="E6 IMP"/>
      <sheetName val="APU del 1 al 13"/>
      <sheetName val="costos de personal"/>
      <sheetName val="LISTADO DE INSUMOS"/>
      <sheetName val="APUElectrico"/>
      <sheetName val="BASE ELECTRICA APU"/>
      <sheetName val="APU SEÑAL"/>
      <sheetName val="insumos señal"/>
      <sheetName val="Formulario SEÑAL"/>
      <sheetName val="AIU OFICIAL"/>
      <sheetName val="AIU Interventoria"/>
      <sheetName val="Costo socioambiental obra"/>
      <sheetName val="Formulario Electrico"/>
      <sheetName val="REDES HIROSANITARIAS"/>
      <sheetName val="MYE OBRA"/>
      <sheetName val="LISTADO_APU"/>
      <sheetName val="Operation"/>
      <sheetName val="Concesionaria_-_Administrativo1"/>
      <sheetName val="Concesionaria_-_Sistemas1"/>
      <sheetName val="Construction"/>
      <sheetName val="MDC-1 COLOCACION "/>
      <sheetName val="D-20 COLOCACION "/>
      <sheetName val="TRANSPORTE MEZCLA ASFALTICA"/>
      <sheetName val="Fresado"/>
      <sheetName val="EXT microagomerado"/>
      <sheetName val="Indicadores Y Listas"/>
      <sheetName val="Grafico Avance"/>
      <sheetName val="ó&gt;?_x0001_???j0$?#???j.$?#???L_x0012_Óu????"/>
      <sheetName val="RESISTENCIA_"/>
      <sheetName val="CANOBRA"/>
      <sheetName val="INCREMENTOS"/>
      <sheetName val="LISTMATE"/>
      <sheetName val="CONSTANTES"/>
      <sheetName val="CONSTANTES_"/>
      <sheetName val="Causa Posible"/>
      <sheetName val="ó&gt;_x005f_x0000__x005f_x0001__x005f_x0000__x005f_x0000__"/>
      <sheetName val="PRESU"/>
      <sheetName val="BASE DE DATOS DE PRECIOS"/>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Elementos Involucrados"/>
      <sheetName val="INFORME_SEMANAL2"/>
      <sheetName val="670_P2"/>
      <sheetName val="671_P2"/>
      <sheetName val="621_1P2"/>
      <sheetName val="610_2P2"/>
      <sheetName val="230_2P2"/>
      <sheetName val="621_1-1P2"/>
      <sheetName val="621_1_2P2"/>
      <sheetName val="PESO_VARILLAS2"/>
      <sheetName val="630_4_11"/>
      <sheetName val="4P_1_11"/>
      <sheetName val="673P_11"/>
      <sheetName val="674p_21"/>
      <sheetName val="640_1_41"/>
      <sheetName val="630_3_11"/>
      <sheetName val="701_21"/>
      <sheetName val="TORTA_EST1"/>
      <sheetName val="INFORME_SEMANAL1"/>
      <sheetName val="670_P1"/>
      <sheetName val="671_P1"/>
      <sheetName val="621_1P1"/>
      <sheetName val="610_2P1"/>
      <sheetName val="230_2P1"/>
      <sheetName val="621_1-1P1"/>
      <sheetName val="621_1_2P1"/>
      <sheetName val="PESO_VARILLAS1"/>
      <sheetName val="4P_1_1"/>
      <sheetName val="673P_1"/>
      <sheetName val="674p_2"/>
      <sheetName val="640_1_4"/>
      <sheetName val="630_3_1"/>
      <sheetName val="701_2"/>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30_14"/>
      <sheetName val="TORTA_EST4"/>
      <sheetName val="INFORME_SEMANAL3"/>
      <sheetName val="670_P3"/>
      <sheetName val="671_P3"/>
      <sheetName val="621_1P3"/>
      <sheetName val="610_2P3"/>
      <sheetName val="230_2P3"/>
      <sheetName val="621_1-1P3"/>
      <sheetName val="621_1_2P3"/>
      <sheetName val="PESO_VARILLAS3"/>
      <sheetName val="630_4_12"/>
      <sheetName val="4P_1_12"/>
      <sheetName val="673P_12"/>
      <sheetName val="674p_22"/>
      <sheetName val="640_1_42"/>
      <sheetName val="630_3_12"/>
      <sheetName val="701_2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630_4_13"/>
      <sheetName val="4P_1_13"/>
      <sheetName val="673P_13"/>
      <sheetName val="674p_23"/>
      <sheetName val="640_1_43"/>
      <sheetName val="630_3_13"/>
      <sheetName val="701_2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Avan Var"/>
      <sheetName val="Avan UF1"/>
      <sheetName val="Avan UF2"/>
      <sheetName val="Avan UF3"/>
      <sheetName val="Avan UF4 "/>
      <sheetName val="uf1"/>
      <sheetName val="uf2"/>
      <sheetName val="uf3"/>
      <sheetName val="uf4"/>
      <sheetName val="Plan de Obras"/>
      <sheetName val="REDES"/>
      <sheetName val="AMOBLAMINETO"/>
      <sheetName val="sap"/>
      <sheetName val="P2"/>
      <sheetName val="P1"/>
      <sheetName val="31-05-18"/>
      <sheetName val="F-7857-308"/>
      <sheetName val="Equipo Menor"/>
      <sheetName val="ALQUILADO F-7857-308 "/>
      <sheetName val="Real Para tarifas"/>
      <sheetName val="Patrimonio neto personal"/>
      <sheetName val="MATERIALES Y RECURSOS"/>
      <sheetName val="ó&gt;????j0$?#???j_$?#???LÓu????"/>
      <sheetName val="CORTE DE OBRA N° 1"/>
      <sheetName val="memoria 1"/>
      <sheetName val="Lista ICCU"/>
      <sheetName val="RELACION DE PRECIOS"/>
      <sheetName val="ACTA 5"/>
      <sheetName val="MODIF. 2"/>
      <sheetName val="MODIF. 3"/>
      <sheetName val="par mar19"/>
      <sheetName val="Skid Lifting Lug"/>
      <sheetName val="CABLE CONTROL"/>
      <sheetName val="PSM Monthly"/>
      <sheetName val="BQMPALOC"/>
      <sheetName val="Datos_CO"/>
      <sheetName val="CCONC"/>
      <sheetName val="ACTA PROVEEDORES"/>
      <sheetName val="ACTA INICIO"/>
      <sheetName val="ACTA TERMINACION"/>
      <sheetName val="ACTA No.5"/>
      <sheetName val="IV. MANO DE OBRA AIU"/>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MYE_OBRA"/>
      <sheetName val="SNP7_Anclajes_pasivos6j"/>
      <sheetName val="MDC-1_COLOCACION_"/>
      <sheetName val="D-20_COLOCACION_"/>
      <sheetName val="TRANSPORTE_MEZCLA_ASFALTICA"/>
      <sheetName val="EXT_microagomerado"/>
      <sheetName val="Indicadores_Y_Listas"/>
      <sheetName val="Grafico_Avance"/>
      <sheetName val="Tramo_2"/>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MYE_OBRA1"/>
      <sheetName val="MDC-1_COLOCACION_1"/>
      <sheetName val="D-20_COLOCACION_1"/>
      <sheetName val="TRANSPORTE_MEZCLA_ASFALTICA1"/>
      <sheetName val="EXT_microagomerado1"/>
      <sheetName val="Indicadores_Y_Listas1"/>
      <sheetName val="Grafico_Avance1"/>
      <sheetName val="Tramo_21"/>
      <sheetName val="BASE_DE_DATOS_DE_PRECIOS"/>
      <sheetName val="BASE_DE_DATOS_DE_PRECIOS1"/>
      <sheetName val="TARIFAS_MATERIALES"/>
      <sheetName val="TARIFAS_EQUIPOS_"/>
      <sheetName val="TARIFA_SALARIOS"/>
      <sheetName val="TARIFAS_MATERIALES1"/>
      <sheetName val="TARIFAS_EQUIPOS_1"/>
      <sheetName val="TARIFA_SALARIOS1"/>
      <sheetName val="MDC-1_COLOCACION_2"/>
      <sheetName val="D-20_COLOCACION_2"/>
      <sheetName val="TRANSPORTE_MEZCLA_ASFALTICA2"/>
      <sheetName val="EXT_microagomerado2"/>
      <sheetName val="Grafico_Avance2"/>
      <sheetName val="MYE_OBRA2"/>
      <sheetName val="TARIFAS_MATERIALES2"/>
      <sheetName val="TARIFAS_EQUIPOS_2"/>
      <sheetName val="TARIFA_SALARIOS2"/>
      <sheetName val="BASE_DE_DATOS_DE_PRECIOS2"/>
      <sheetName val="Indicadores_Y_Listas2"/>
      <sheetName val="Tramo_22"/>
      <sheetName val="MDC-1_COLOCACION_3"/>
      <sheetName val="D-20_COLOCACION_3"/>
      <sheetName val="TRANSPORTE_MEZCLA_ASFALTICA3"/>
      <sheetName val="EXT_microagomerado3"/>
      <sheetName val="Grafico_Avance3"/>
      <sheetName val="MYE_OBRA3"/>
      <sheetName val="TARIFAS_MATERIALES3"/>
      <sheetName val="TARIFAS_EQUIPOS_3"/>
      <sheetName val="TARIFA_SALARIOS3"/>
      <sheetName val="BASE_DE_DATOS_DE_PRECIOS3"/>
      <sheetName val="Indicadores_Y_Listas3"/>
      <sheetName val="Tramo_23"/>
      <sheetName val="MDC-1_COLOCACION_4"/>
      <sheetName val="D-20_COLOCACION_4"/>
      <sheetName val="TRANSPORTE_MEZCLA_ASFALTICA4"/>
      <sheetName val="EXT_microagomerado4"/>
      <sheetName val="Grafico_Avance4"/>
      <sheetName val="MYE_OBRA4"/>
      <sheetName val="TARIFAS_MATERIALES4"/>
      <sheetName val="TARIFAS_EQUIPOS_4"/>
      <sheetName val="TARIFA_SALARIOS4"/>
      <sheetName val="BASE_DE_DATOS_DE_PRECIOS4"/>
      <sheetName val="Indicadores_Y_Listas4"/>
      <sheetName val="Tramo_24"/>
      <sheetName val="MDC-1_COLOCACION_5"/>
      <sheetName val="D-20_COLOCACION_5"/>
      <sheetName val="TRANSPORTE_MEZCLA_ASFALTICA5"/>
      <sheetName val="EXT_microagomerado5"/>
      <sheetName val="Grafico_Avance5"/>
      <sheetName val="MYE_OBRA5"/>
      <sheetName val="TARIFAS_MATERIALES5"/>
      <sheetName val="TARIFAS_EQUIPOS_5"/>
      <sheetName val="TARIFA_SALARIOS5"/>
      <sheetName val="BASE_DE_DATOS_DE_PRECIOS5"/>
      <sheetName val="Indicadores_Y_Listas5"/>
      <sheetName val="Tramo_25"/>
      <sheetName val="PRESUPUESTOS-REV1.xls"/>
      <sheetName val="&quot;PAGA&quot;"/>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dicadores_Y_Listas9"/>
      <sheetName val="Indicadores_Y_Listas6"/>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Resistividad "/>
      <sheetName val="Valores_consolidados4"/>
      <sheetName val="Tipo_A14"/>
      <sheetName val="Tipo_A24"/>
      <sheetName val="Tipo_A34"/>
      <sheetName val="Tipo_B14"/>
      <sheetName val="Tipo_B24"/>
      <sheetName val="Tipo_B34"/>
      <sheetName val="Tipo_C14"/>
      <sheetName val="Tipo_C24"/>
      <sheetName val="Tipo_C34"/>
      <sheetName val="Tipo_D14"/>
      <sheetName val="Tipo_D24"/>
      <sheetName val="Tipo_D34"/>
      <sheetName val="Base_de_Datos4"/>
      <sheetName val="Causa_Posible4"/>
      <sheetName val="Elementos_Involucrados4"/>
      <sheetName val="CRA_MODI4"/>
      <sheetName val="Avan_Var4"/>
      <sheetName val="Avan_UF14"/>
      <sheetName val="Avan_UF24"/>
      <sheetName val="Avan_UF34"/>
      <sheetName val="Avan_UF4_4"/>
      <sheetName val="Plan_de_Obras4"/>
      <sheetName val="Hoja_24"/>
      <sheetName val="Valores_consolidados1"/>
      <sheetName val="Tipo_A11"/>
      <sheetName val="Tipo_A21"/>
      <sheetName val="Tipo_A31"/>
      <sheetName val="Tipo_B11"/>
      <sheetName val="Tipo_B21"/>
      <sheetName val="Tipo_B31"/>
      <sheetName val="Tipo_C11"/>
      <sheetName val="Tipo_C21"/>
      <sheetName val="Tipo_C31"/>
      <sheetName val="Tipo_D11"/>
      <sheetName val="Tipo_D21"/>
      <sheetName val="Tipo_D31"/>
      <sheetName val="Causa_Posible1"/>
      <sheetName val="Elementos_Involucrados1"/>
      <sheetName val="CRA_MODI1"/>
      <sheetName val="Valores_consolidados"/>
      <sheetName val="Tipo_A1"/>
      <sheetName val="Tipo_A2"/>
      <sheetName val="Tipo_A3"/>
      <sheetName val="Tipo_B1"/>
      <sheetName val="Tipo_B2"/>
      <sheetName val="Tipo_B3"/>
      <sheetName val="Tipo_C1"/>
      <sheetName val="Tipo_C2"/>
      <sheetName val="Tipo_C3"/>
      <sheetName val="Tipo_D1"/>
      <sheetName val="Tipo_D2"/>
      <sheetName val="Tipo_D3"/>
      <sheetName val="Causa_Posible"/>
      <sheetName val="Elementos_Involucrados"/>
      <sheetName val="CRA_MODI"/>
      <sheetName val="Avan_Var"/>
      <sheetName val="Avan_UF1"/>
      <sheetName val="Avan_UF2"/>
      <sheetName val="Avan_UF3"/>
      <sheetName val="Avan_UF4_"/>
      <sheetName val="Plan_de_Obras"/>
      <sheetName val="Hoja_2"/>
      <sheetName val="Avan_Var1"/>
      <sheetName val="Avan_UF11"/>
      <sheetName val="Avan_UF21"/>
      <sheetName val="Avan_UF31"/>
      <sheetName val="Avan_UF4_1"/>
      <sheetName val="Plan_de_Obras1"/>
      <sheetName val="Hoja_21"/>
      <sheetName val="Equipo_Menor1"/>
      <sheetName val="ALQUILADO_F-7857-308_1"/>
      <sheetName val="Real_Para_tarifas1"/>
      <sheetName val="Valores_consolidados2"/>
      <sheetName val="Tipo_A12"/>
      <sheetName val="Tipo_A22"/>
      <sheetName val="Tipo_A32"/>
      <sheetName val="Tipo_B12"/>
      <sheetName val="Tipo_B22"/>
      <sheetName val="Tipo_B32"/>
      <sheetName val="Tipo_C12"/>
      <sheetName val="Tipo_C22"/>
      <sheetName val="Tipo_C32"/>
      <sheetName val="Tipo_D12"/>
      <sheetName val="Tipo_D22"/>
      <sheetName val="Tipo_D32"/>
      <sheetName val="Causa_Posible2"/>
      <sheetName val="Elementos_Involucrados2"/>
      <sheetName val="CRA_MODI2"/>
      <sheetName val="Avan_Var2"/>
      <sheetName val="Avan_UF12"/>
      <sheetName val="Avan_UF22"/>
      <sheetName val="Avan_UF32"/>
      <sheetName val="Avan_UF4_2"/>
      <sheetName val="Plan_de_Obras2"/>
      <sheetName val="Hoja_22"/>
      <sheetName val="Valores_consolidados3"/>
      <sheetName val="Tipo_A13"/>
      <sheetName val="Tipo_A23"/>
      <sheetName val="Tipo_A33"/>
      <sheetName val="Tipo_B13"/>
      <sheetName val="Tipo_B23"/>
      <sheetName val="Tipo_B33"/>
      <sheetName val="Tipo_C13"/>
      <sheetName val="Tipo_C23"/>
      <sheetName val="Tipo_C33"/>
      <sheetName val="Tipo_D13"/>
      <sheetName val="Tipo_D23"/>
      <sheetName val="Tipo_D33"/>
      <sheetName val="Causa_Posible3"/>
      <sheetName val="Elementos_Involucrados3"/>
      <sheetName val="CRA_MODI3"/>
      <sheetName val="Avan_Var3"/>
      <sheetName val="Avan_UF13"/>
      <sheetName val="Avan_UF23"/>
      <sheetName val="Avan_UF33"/>
      <sheetName val="Avan_UF4_3"/>
      <sheetName val="Plan_de_Obras3"/>
      <sheetName val="Hoja_23"/>
      <sheetName val="Equipo_Menor"/>
      <sheetName val="ALQUILADO_F-7857-308_"/>
      <sheetName val="Real_Para_tarifas"/>
    </sheetNames>
    <sheetDataSet>
      <sheetData sheetId="0">
        <row r="1">
          <cell r="A1" t="str">
            <v>ADMINISTRACION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EQUIPO</v>
          </cell>
        </row>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1">
          <cell r="A1" t="str">
            <v>ADMINISTRACION</v>
          </cell>
        </row>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row r="1">
          <cell r="A1" t="str">
            <v>INSTITUTO NACIONAL DE VIAS</v>
          </cell>
        </row>
      </sheetData>
      <sheetData sheetId="24">
        <row r="1">
          <cell r="A1" t="str">
            <v>ADMINISTRACION</v>
          </cell>
        </row>
      </sheetData>
      <sheetData sheetId="25">
        <row r="2">
          <cell r="A2" t="str">
            <v>ACTA No</v>
          </cell>
        </row>
      </sheetData>
      <sheetData sheetId="26">
        <row r="1">
          <cell r="A1" t="str">
            <v>INSTITUTO NACIONAL DE VIAS</v>
          </cell>
        </row>
      </sheetData>
      <sheetData sheetId="27">
        <row r="1">
          <cell r="A1" t="str">
            <v>INSTITUTO NACIONAL DE VIAS</v>
          </cell>
        </row>
      </sheetData>
      <sheetData sheetId="28">
        <row r="1">
          <cell r="A1" t="str">
            <v>ITEM</v>
          </cell>
        </row>
      </sheetData>
      <sheetData sheetId="29">
        <row r="1">
          <cell r="A1" t="str">
            <v>1P</v>
          </cell>
        </row>
      </sheetData>
      <sheetData sheetId="30">
        <row r="1">
          <cell r="A1" t="str">
            <v>ADMINISTRACION</v>
          </cell>
        </row>
      </sheetData>
      <sheetData sheetId="31">
        <row r="5">
          <cell r="A5">
            <v>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2">
          <cell r="H52">
            <v>117768</v>
          </cell>
        </row>
      </sheetData>
      <sheetData sheetId="121"/>
      <sheetData sheetId="122"/>
      <sheetData sheetId="123" refreshError="1"/>
      <sheetData sheetId="124" refreshError="1"/>
      <sheetData sheetId="125" refreshError="1"/>
      <sheetData sheetId="126" refreshError="1"/>
      <sheetData sheetId="127">
        <row r="1">
          <cell r="A1" t="str">
            <v>ADMINISTRACION</v>
          </cell>
        </row>
      </sheetData>
      <sheetData sheetId="128"/>
      <sheetData sheetId="129">
        <row r="1">
          <cell r="A1" t="str">
            <v>1P</v>
          </cell>
        </row>
      </sheetData>
      <sheetData sheetId="130" refreshError="1"/>
      <sheetData sheetId="131" refreshError="1"/>
      <sheetData sheetId="132">
        <row r="1">
          <cell r="A1" t="str">
            <v>ITEM</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ow r="5">
          <cell r="A5">
            <v>4010000</v>
          </cell>
        </row>
      </sheetData>
      <sheetData sheetId="236">
        <row r="1">
          <cell r="A1" t="str">
            <v>ITEM</v>
          </cell>
        </row>
      </sheetData>
      <sheetData sheetId="237">
        <row r="1">
          <cell r="A1" t="str">
            <v>ITEM</v>
          </cell>
        </row>
      </sheetData>
      <sheetData sheetId="238">
        <row r="1">
          <cell r="A1" t="str">
            <v>EQUIPO</v>
          </cell>
        </row>
      </sheetData>
      <sheetData sheetId="239">
        <row r="1">
          <cell r="A1" t="str">
            <v>ADMINISTRACION</v>
          </cell>
        </row>
      </sheetData>
      <sheetData sheetId="240">
        <row r="1">
          <cell r="A1" t="str">
            <v>ADMINISTRACION</v>
          </cell>
        </row>
      </sheetData>
      <sheetData sheetId="241">
        <row r="5">
          <cell r="A5">
            <v>4010000</v>
          </cell>
        </row>
      </sheetData>
      <sheetData sheetId="242">
        <row r="5">
          <cell r="A5">
            <v>4010000</v>
          </cell>
        </row>
      </sheetData>
      <sheetData sheetId="243"/>
      <sheetData sheetId="244" refreshError="1"/>
      <sheetData sheetId="245" refreshError="1"/>
      <sheetData sheetId="246" refreshError="1"/>
      <sheetData sheetId="247">
        <row r="1">
          <cell r="A1" t="str">
            <v>EQUIPO</v>
          </cell>
        </row>
      </sheetData>
      <sheetData sheetId="248">
        <row r="1">
          <cell r="A1" t="str">
            <v>ADMINISTRACION</v>
          </cell>
        </row>
      </sheetData>
      <sheetData sheetId="249">
        <row r="1">
          <cell r="A1" t="str">
            <v>ITEM</v>
          </cell>
        </row>
      </sheetData>
      <sheetData sheetId="250">
        <row r="1">
          <cell r="A1" t="str">
            <v>ITEM</v>
          </cell>
        </row>
      </sheetData>
      <sheetData sheetId="251">
        <row r="1">
          <cell r="A1" t="str">
            <v>EQUIPO</v>
          </cell>
        </row>
      </sheetData>
      <sheetData sheetId="252">
        <row r="1">
          <cell r="A1" t="str">
            <v>ADMINISTRACION</v>
          </cell>
        </row>
      </sheetData>
      <sheetData sheetId="253">
        <row r="1">
          <cell r="A1" t="str">
            <v>ADMINISTRACION</v>
          </cell>
        </row>
      </sheetData>
      <sheetData sheetId="254">
        <row r="5">
          <cell r="A5">
            <v>4010000</v>
          </cell>
        </row>
      </sheetData>
      <sheetData sheetId="255"/>
      <sheetData sheetId="256"/>
      <sheetData sheetId="257">
        <row r="1">
          <cell r="A1" t="str">
            <v>ITEM</v>
          </cell>
        </row>
      </sheetData>
      <sheetData sheetId="258">
        <row r="1">
          <cell r="A1" t="str">
            <v>EQUIPO</v>
          </cell>
        </row>
      </sheetData>
      <sheetData sheetId="259">
        <row r="1">
          <cell r="A1" t="str">
            <v>ADMINISTRACION</v>
          </cell>
        </row>
      </sheetData>
      <sheetData sheetId="260">
        <row r="1">
          <cell r="A1" t="str">
            <v>ADMINISTRACION</v>
          </cell>
        </row>
      </sheetData>
      <sheetData sheetId="261">
        <row r="1">
          <cell r="A1" t="str">
            <v>ITEM</v>
          </cell>
        </row>
      </sheetData>
      <sheetData sheetId="262">
        <row r="1">
          <cell r="A1" t="str">
            <v>EQUIPO</v>
          </cell>
        </row>
      </sheetData>
      <sheetData sheetId="263">
        <row r="1">
          <cell r="A1" t="str">
            <v>ITEM</v>
          </cell>
        </row>
      </sheetData>
      <sheetData sheetId="264">
        <row r="1">
          <cell r="A1" t="str">
            <v>EQUIPO</v>
          </cell>
        </row>
      </sheetData>
      <sheetData sheetId="265">
        <row r="1">
          <cell r="A1" t="str">
            <v>ADMINISTRACION</v>
          </cell>
        </row>
      </sheetData>
      <sheetData sheetId="266">
        <row r="1">
          <cell r="A1" t="str">
            <v>ADMINISTRACION</v>
          </cell>
        </row>
      </sheetData>
      <sheetData sheetId="267">
        <row r="1">
          <cell r="A1" t="str">
            <v>ITEM</v>
          </cell>
        </row>
      </sheetData>
      <sheetData sheetId="268">
        <row r="1">
          <cell r="A1" t="str">
            <v>ADMINISTRACION</v>
          </cell>
        </row>
      </sheetData>
      <sheetData sheetId="269">
        <row r="1">
          <cell r="A1" t="str">
            <v>ADMINISTRACION</v>
          </cell>
        </row>
      </sheetData>
      <sheetData sheetId="270">
        <row r="1">
          <cell r="A1" t="str">
            <v>ITEM</v>
          </cell>
        </row>
      </sheetData>
      <sheetData sheetId="271">
        <row r="1">
          <cell r="A1" t="str">
            <v>EQUIPO</v>
          </cell>
        </row>
      </sheetData>
      <sheetData sheetId="272">
        <row r="1">
          <cell r="A1" t="str">
            <v>ITEM</v>
          </cell>
        </row>
      </sheetData>
      <sheetData sheetId="273">
        <row r="1">
          <cell r="A1" t="str">
            <v>EQUIPO</v>
          </cell>
        </row>
      </sheetData>
      <sheetData sheetId="274">
        <row r="1">
          <cell r="A1" t="str">
            <v>ADMINISTRACION</v>
          </cell>
        </row>
      </sheetData>
      <sheetData sheetId="275">
        <row r="1">
          <cell r="A1" t="str">
            <v>ITEM</v>
          </cell>
        </row>
      </sheetData>
      <sheetData sheetId="276">
        <row r="1">
          <cell r="A1" t="str">
            <v>ITEM</v>
          </cell>
        </row>
      </sheetData>
      <sheetData sheetId="277">
        <row r="1">
          <cell r="A1" t="str">
            <v>EQUIPO</v>
          </cell>
        </row>
      </sheetData>
      <sheetData sheetId="278">
        <row r="1">
          <cell r="A1" t="str">
            <v>ADMINISTRACION</v>
          </cell>
        </row>
      </sheetData>
      <sheetData sheetId="279">
        <row r="1">
          <cell r="A1" t="str">
            <v>ITEM</v>
          </cell>
        </row>
      </sheetData>
      <sheetData sheetId="280">
        <row r="1">
          <cell r="A1" t="str">
            <v>EQUIPO</v>
          </cell>
        </row>
      </sheetData>
      <sheetData sheetId="281">
        <row r="1">
          <cell r="A1" t="str">
            <v>ADMINISTRACION</v>
          </cell>
        </row>
      </sheetData>
      <sheetData sheetId="282">
        <row r="1">
          <cell r="A1" t="str">
            <v>EQUIPO</v>
          </cell>
        </row>
      </sheetData>
      <sheetData sheetId="283">
        <row r="1">
          <cell r="A1" t="str">
            <v>ITEM</v>
          </cell>
        </row>
      </sheetData>
      <sheetData sheetId="284">
        <row r="1">
          <cell r="A1" t="str">
            <v>ITEM</v>
          </cell>
        </row>
      </sheetData>
      <sheetData sheetId="285">
        <row r="1">
          <cell r="A1" t="str">
            <v>ITEM</v>
          </cell>
        </row>
      </sheetData>
      <sheetData sheetId="286">
        <row r="1">
          <cell r="A1" t="str">
            <v>EQUIPO</v>
          </cell>
        </row>
      </sheetData>
      <sheetData sheetId="287">
        <row r="1">
          <cell r="A1" t="str">
            <v>ADMINISTRACION</v>
          </cell>
        </row>
      </sheetData>
      <sheetData sheetId="288">
        <row r="1">
          <cell r="A1" t="str">
            <v>ADMINISTRACION</v>
          </cell>
        </row>
      </sheetData>
      <sheetData sheetId="289">
        <row r="1">
          <cell r="A1" t="str">
            <v>ADMINISTRACION</v>
          </cell>
        </row>
      </sheetData>
      <sheetData sheetId="290">
        <row r="1">
          <cell r="A1" t="str">
            <v>ADMINISTRACION</v>
          </cell>
        </row>
      </sheetData>
      <sheetData sheetId="291">
        <row r="1">
          <cell r="A1" t="str">
            <v>ADMINISTRACION</v>
          </cell>
        </row>
      </sheetData>
      <sheetData sheetId="292">
        <row r="1">
          <cell r="A1" t="str">
            <v>ITEM</v>
          </cell>
        </row>
      </sheetData>
      <sheetData sheetId="293">
        <row r="1">
          <cell r="A1" t="str">
            <v>EQUIPO</v>
          </cell>
        </row>
      </sheetData>
      <sheetData sheetId="294">
        <row r="1">
          <cell r="A1" t="str">
            <v>ADMINISTRACION</v>
          </cell>
        </row>
      </sheetData>
      <sheetData sheetId="295">
        <row r="1">
          <cell r="A1" t="str">
            <v>ADMINISTRACION</v>
          </cell>
        </row>
      </sheetData>
      <sheetData sheetId="296">
        <row r="1">
          <cell r="A1" t="str">
            <v>ITEM</v>
          </cell>
        </row>
      </sheetData>
      <sheetData sheetId="297">
        <row r="1">
          <cell r="A1" t="str">
            <v>ITEM</v>
          </cell>
        </row>
      </sheetData>
      <sheetData sheetId="298">
        <row r="1">
          <cell r="A1" t="str">
            <v>EQUIPO</v>
          </cell>
        </row>
      </sheetData>
      <sheetData sheetId="299">
        <row r="1">
          <cell r="A1" t="str">
            <v>ADMINISTRACION</v>
          </cell>
        </row>
      </sheetData>
      <sheetData sheetId="300">
        <row r="1">
          <cell r="A1" t="str">
            <v>ADMINISTRACION</v>
          </cell>
        </row>
      </sheetData>
      <sheetData sheetId="301"/>
      <sheetData sheetId="302"/>
      <sheetData sheetId="303">
        <row r="1">
          <cell r="A1" t="str">
            <v>ITEM</v>
          </cell>
        </row>
      </sheetData>
      <sheetData sheetId="304">
        <row r="1">
          <cell r="A1" t="str">
            <v>ITEM</v>
          </cell>
        </row>
      </sheetData>
      <sheetData sheetId="305">
        <row r="1">
          <cell r="A1" t="str">
            <v>EQUIPO</v>
          </cell>
        </row>
      </sheetData>
      <sheetData sheetId="306">
        <row r="1">
          <cell r="A1" t="str">
            <v>ADMINISTRACION</v>
          </cell>
        </row>
      </sheetData>
      <sheetData sheetId="307">
        <row r="1">
          <cell r="A1" t="str">
            <v>ADMINISTRACION</v>
          </cell>
        </row>
      </sheetData>
      <sheetData sheetId="308">
        <row r="1">
          <cell r="A1" t="str">
            <v>ADMINISTRACION</v>
          </cell>
        </row>
      </sheetData>
      <sheetData sheetId="309">
        <row r="1">
          <cell r="A1" t="str">
            <v>EQUIPO</v>
          </cell>
        </row>
      </sheetData>
      <sheetData sheetId="310">
        <row r="1">
          <cell r="A1" t="str">
            <v>ITEM</v>
          </cell>
        </row>
      </sheetData>
      <sheetData sheetId="311">
        <row r="1">
          <cell r="A1" t="str">
            <v>EQUIPO</v>
          </cell>
        </row>
      </sheetData>
      <sheetData sheetId="312">
        <row r="1">
          <cell r="A1" t="str">
            <v>ADMINISTRACION</v>
          </cell>
        </row>
      </sheetData>
      <sheetData sheetId="313">
        <row r="1">
          <cell r="A1" t="str">
            <v>ADMINISTRACION</v>
          </cell>
        </row>
      </sheetData>
      <sheetData sheetId="314"/>
      <sheetData sheetId="315"/>
      <sheetData sheetId="316"/>
      <sheetData sheetId="317">
        <row r="1">
          <cell r="A1" t="str">
            <v>ITEM</v>
          </cell>
        </row>
      </sheetData>
      <sheetData sheetId="318">
        <row r="1">
          <cell r="A1" t="str">
            <v>EQUIPO</v>
          </cell>
        </row>
      </sheetData>
      <sheetData sheetId="319">
        <row r="1">
          <cell r="A1" t="str">
            <v>ADMINISTRACION</v>
          </cell>
        </row>
      </sheetData>
      <sheetData sheetId="320">
        <row r="1">
          <cell r="A1" t="str">
            <v>EQUIPO</v>
          </cell>
        </row>
      </sheetData>
      <sheetData sheetId="321">
        <row r="1">
          <cell r="A1" t="str">
            <v>ADMINISTRACION</v>
          </cell>
        </row>
      </sheetData>
      <sheetData sheetId="322">
        <row r="1">
          <cell r="A1" t="str">
            <v>ITEM</v>
          </cell>
        </row>
      </sheetData>
      <sheetData sheetId="323">
        <row r="1">
          <cell r="A1" t="str">
            <v>ITEM</v>
          </cell>
        </row>
      </sheetData>
      <sheetData sheetId="324">
        <row r="1">
          <cell r="A1" t="str">
            <v>EQUIPO</v>
          </cell>
        </row>
      </sheetData>
      <sheetData sheetId="325">
        <row r="1">
          <cell r="A1" t="str">
            <v>ADMINISTRACION</v>
          </cell>
        </row>
      </sheetData>
      <sheetData sheetId="326">
        <row r="2">
          <cell r="A2" t="str">
            <v>(ºF)</v>
          </cell>
        </row>
      </sheetData>
      <sheetData sheetId="327">
        <row r="1">
          <cell r="A1" t="str">
            <v>ITEM</v>
          </cell>
        </row>
      </sheetData>
      <sheetData sheetId="328">
        <row r="1">
          <cell r="A1" t="str">
            <v>EQUIPO</v>
          </cell>
        </row>
      </sheetData>
      <sheetData sheetId="329">
        <row r="1">
          <cell r="A1" t="str">
            <v>ADMINISTRACION</v>
          </cell>
        </row>
      </sheetData>
      <sheetData sheetId="330">
        <row r="1">
          <cell r="A1" t="str">
            <v>ITEM</v>
          </cell>
        </row>
      </sheetData>
      <sheetData sheetId="331">
        <row r="1">
          <cell r="A1" t="str">
            <v>EQUIPO</v>
          </cell>
        </row>
      </sheetData>
      <sheetData sheetId="332">
        <row r="1">
          <cell r="A1" t="str">
            <v>ITEM</v>
          </cell>
        </row>
      </sheetData>
      <sheetData sheetId="333">
        <row r="1">
          <cell r="A1" t="str">
            <v>EQUIPO</v>
          </cell>
        </row>
      </sheetData>
      <sheetData sheetId="334">
        <row r="1">
          <cell r="A1" t="str">
            <v>ADMINISTRACION</v>
          </cell>
        </row>
      </sheetData>
      <sheetData sheetId="335">
        <row r="1">
          <cell r="A1" t="str">
            <v>ADMINISTRACION</v>
          </cell>
        </row>
      </sheetData>
      <sheetData sheetId="336">
        <row r="1">
          <cell r="A1" t="str">
            <v>EQUIPO</v>
          </cell>
        </row>
      </sheetData>
      <sheetData sheetId="337">
        <row r="1">
          <cell r="A1" t="str">
            <v>ADMINISTRACION</v>
          </cell>
        </row>
      </sheetData>
      <sheetData sheetId="338"/>
      <sheetData sheetId="339">
        <row r="1">
          <cell r="A1" t="str">
            <v>ITEM</v>
          </cell>
        </row>
      </sheetData>
      <sheetData sheetId="340">
        <row r="1">
          <cell r="A1" t="str">
            <v>EQUIPO</v>
          </cell>
        </row>
      </sheetData>
      <sheetData sheetId="341">
        <row r="1">
          <cell r="A1" t="str">
            <v>ADMINISTRACION</v>
          </cell>
        </row>
      </sheetData>
      <sheetData sheetId="342">
        <row r="1">
          <cell r="A1" t="str">
            <v>ADMINISTRACION</v>
          </cell>
        </row>
      </sheetData>
      <sheetData sheetId="343">
        <row r="1">
          <cell r="A1" t="str">
            <v>ITEM</v>
          </cell>
        </row>
      </sheetData>
      <sheetData sheetId="344">
        <row r="1">
          <cell r="A1" t="str">
            <v>ITEM</v>
          </cell>
        </row>
      </sheetData>
      <sheetData sheetId="345">
        <row r="1">
          <cell r="A1" t="str">
            <v>EQUIPO</v>
          </cell>
        </row>
      </sheetData>
      <sheetData sheetId="346">
        <row r="1">
          <cell r="A1" t="str">
            <v>ADMINISTRACION</v>
          </cell>
        </row>
      </sheetData>
      <sheetData sheetId="347">
        <row r="1">
          <cell r="A1" t="str">
            <v>ADMINISTRACION</v>
          </cell>
        </row>
      </sheetData>
      <sheetData sheetId="348"/>
      <sheetData sheetId="349"/>
      <sheetData sheetId="350"/>
      <sheetData sheetId="351">
        <row r="1">
          <cell r="A1" t="str">
            <v>ITEM</v>
          </cell>
        </row>
      </sheetData>
      <sheetData sheetId="352">
        <row r="1">
          <cell r="A1" t="str">
            <v>ITEM</v>
          </cell>
        </row>
      </sheetData>
      <sheetData sheetId="353">
        <row r="1">
          <cell r="A1" t="str">
            <v>EQUIPO</v>
          </cell>
        </row>
      </sheetData>
      <sheetData sheetId="354">
        <row r="1">
          <cell r="A1" t="str">
            <v>ADMINISTRACION</v>
          </cell>
        </row>
      </sheetData>
      <sheetData sheetId="355">
        <row r="1">
          <cell r="A1" t="str">
            <v>EQUIPO</v>
          </cell>
        </row>
      </sheetData>
      <sheetData sheetId="356">
        <row r="1">
          <cell r="A1" t="str">
            <v>ADMINISTRACION</v>
          </cell>
        </row>
      </sheetData>
      <sheetData sheetId="357">
        <row r="1">
          <cell r="A1" t="str">
            <v>ITEM</v>
          </cell>
        </row>
      </sheetData>
      <sheetData sheetId="358">
        <row r="1">
          <cell r="A1" t="str">
            <v>EQUIPO</v>
          </cell>
        </row>
      </sheetData>
      <sheetData sheetId="359">
        <row r="1">
          <cell r="A1" t="str">
            <v>ADMINISTRACION</v>
          </cell>
        </row>
      </sheetData>
      <sheetData sheetId="360">
        <row r="1">
          <cell r="A1" t="str">
            <v>ADMINISTRACION</v>
          </cell>
        </row>
      </sheetData>
      <sheetData sheetId="361">
        <row r="1">
          <cell r="A1" t="str">
            <v>ITEM</v>
          </cell>
        </row>
      </sheetData>
      <sheetData sheetId="362">
        <row r="1">
          <cell r="A1" t="str">
            <v>EQUIPO</v>
          </cell>
        </row>
      </sheetData>
      <sheetData sheetId="363">
        <row r="1">
          <cell r="A1" t="str">
            <v>ADMINISTRACION</v>
          </cell>
        </row>
      </sheetData>
      <sheetData sheetId="364">
        <row r="1">
          <cell r="A1" t="str">
            <v>ITEM</v>
          </cell>
        </row>
      </sheetData>
      <sheetData sheetId="365">
        <row r="1">
          <cell r="A1" t="str">
            <v>EQUIPO</v>
          </cell>
        </row>
      </sheetData>
      <sheetData sheetId="366">
        <row r="1">
          <cell r="A1" t="str">
            <v>ADMINISTRACION</v>
          </cell>
        </row>
      </sheetData>
      <sheetData sheetId="367">
        <row r="1">
          <cell r="A1" t="str">
            <v>ITEM</v>
          </cell>
        </row>
      </sheetData>
      <sheetData sheetId="368">
        <row r="1">
          <cell r="A1" t="str">
            <v>EQUIPO</v>
          </cell>
        </row>
      </sheetData>
      <sheetData sheetId="369">
        <row r="1">
          <cell r="A1" t="str">
            <v>ITEM</v>
          </cell>
        </row>
      </sheetData>
      <sheetData sheetId="370">
        <row r="1">
          <cell r="A1" t="str">
            <v>ITEM</v>
          </cell>
        </row>
      </sheetData>
      <sheetData sheetId="371">
        <row r="1">
          <cell r="A1" t="str">
            <v>EQUIPO</v>
          </cell>
        </row>
      </sheetData>
      <sheetData sheetId="372">
        <row r="1">
          <cell r="A1" t="str">
            <v>ADMINISTRACION</v>
          </cell>
        </row>
      </sheetData>
      <sheetData sheetId="373"/>
      <sheetData sheetId="374"/>
      <sheetData sheetId="375"/>
      <sheetData sheetId="376"/>
      <sheetData sheetId="377"/>
      <sheetData sheetId="378"/>
      <sheetData sheetId="379">
        <row r="1">
          <cell r="A1" t="str">
            <v>ITEM</v>
          </cell>
        </row>
      </sheetData>
      <sheetData sheetId="380">
        <row r="1">
          <cell r="A1" t="str">
            <v>EQUIPO</v>
          </cell>
        </row>
      </sheetData>
      <sheetData sheetId="381">
        <row r="1">
          <cell r="A1" t="str">
            <v>ADMINISTRACION</v>
          </cell>
        </row>
      </sheetData>
      <sheetData sheetId="382">
        <row r="1">
          <cell r="A1" t="str">
            <v>ADMINISTRACION</v>
          </cell>
        </row>
      </sheetData>
      <sheetData sheetId="383">
        <row r="4">
          <cell r="C4" t="str">
            <v>INTERVENTORIA TECNICO ADMINISTRATIVA PARA LA CONSTRUCCION, INSTALACION DE EQUIPOS, PRUEBAS Y PUESTA EN MARCHA DEL SISTEMA DE SECTORIZACION DEL OLEODUCTO TRANSANDINO.</v>
          </cell>
        </row>
      </sheetData>
      <sheetData sheetId="384"/>
      <sheetData sheetId="385"/>
      <sheetData sheetId="386"/>
      <sheetData sheetId="387"/>
      <sheetData sheetId="388"/>
      <sheetData sheetId="389">
        <row r="1">
          <cell r="A1" t="str">
            <v>ITEM</v>
          </cell>
        </row>
      </sheetData>
      <sheetData sheetId="390">
        <row r="1">
          <cell r="A1" t="str">
            <v>EQUIPO</v>
          </cell>
        </row>
      </sheetData>
      <sheetData sheetId="391">
        <row r="1">
          <cell r="A1" t="str">
            <v>ADMINISTRACION</v>
          </cell>
        </row>
      </sheetData>
      <sheetData sheetId="392">
        <row r="1">
          <cell r="A1" t="str">
            <v>ITEM</v>
          </cell>
        </row>
      </sheetData>
      <sheetData sheetId="393">
        <row r="1">
          <cell r="A1" t="str">
            <v>EQUIPO</v>
          </cell>
        </row>
      </sheetData>
      <sheetData sheetId="394">
        <row r="1">
          <cell r="A1" t="str">
            <v>ADMINISTRACION</v>
          </cell>
        </row>
      </sheetData>
      <sheetData sheetId="395"/>
      <sheetData sheetId="396">
        <row r="1">
          <cell r="A1" t="str">
            <v>EQUIPO</v>
          </cell>
        </row>
      </sheetData>
      <sheetData sheetId="397">
        <row r="1">
          <cell r="A1" t="str">
            <v>ADMINISTRACION</v>
          </cell>
        </row>
      </sheetData>
      <sheetData sheetId="398">
        <row r="1">
          <cell r="A1" t="str">
            <v>ADMINISTRACION</v>
          </cell>
        </row>
      </sheetData>
      <sheetData sheetId="399"/>
      <sheetData sheetId="400"/>
      <sheetData sheetId="401">
        <row r="4">
          <cell r="E4" t="str">
            <v>GUPCO</v>
          </cell>
        </row>
      </sheetData>
      <sheetData sheetId="402"/>
      <sheetData sheetId="403">
        <row r="1">
          <cell r="A1" t="str">
            <v>ITEM</v>
          </cell>
        </row>
      </sheetData>
      <sheetData sheetId="404">
        <row r="1">
          <cell r="A1" t="str">
            <v>EQUIPO</v>
          </cell>
        </row>
      </sheetData>
      <sheetData sheetId="405">
        <row r="1">
          <cell r="A1" t="str">
            <v>ADMINISTRACION</v>
          </cell>
        </row>
      </sheetData>
      <sheetData sheetId="406"/>
      <sheetData sheetId="407"/>
      <sheetData sheetId="408">
        <row r="1">
          <cell r="A1" t="str">
            <v>ITEM</v>
          </cell>
        </row>
      </sheetData>
      <sheetData sheetId="409">
        <row r="1">
          <cell r="A1" t="str">
            <v>EQUIPO</v>
          </cell>
        </row>
      </sheetData>
      <sheetData sheetId="410">
        <row r="1">
          <cell r="A1" t="str">
            <v>ADMINISTRACION</v>
          </cell>
        </row>
      </sheetData>
      <sheetData sheetId="411"/>
      <sheetData sheetId="412"/>
      <sheetData sheetId="413">
        <row r="33">
          <cell r="C33">
            <v>0.77967625899280601</v>
          </cell>
        </row>
      </sheetData>
      <sheetData sheetId="414"/>
      <sheetData sheetId="415"/>
      <sheetData sheetId="416">
        <row r="1">
          <cell r="A1" t="str">
            <v>ITEM</v>
          </cell>
        </row>
      </sheetData>
      <sheetData sheetId="417">
        <row r="1">
          <cell r="A1" t="str">
            <v>EQUIPO</v>
          </cell>
        </row>
      </sheetData>
      <sheetData sheetId="418">
        <row r="1">
          <cell r="A1" t="str">
            <v>ADMINISTRACION</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ow r="51">
          <cell r="D51">
            <v>698</v>
          </cell>
        </row>
      </sheetData>
      <sheetData sheetId="447"/>
      <sheetData sheetId="448">
        <row r="1">
          <cell r="A1" t="str">
            <v>MATERIALES</v>
          </cell>
        </row>
      </sheetData>
      <sheetData sheetId="449"/>
      <sheetData sheetId="450"/>
      <sheetData sheetId="451"/>
      <sheetData sheetId="452">
        <row r="1">
          <cell r="A1" t="str">
            <v>INSTITUTO NACIONAL DE VIAS</v>
          </cell>
        </row>
      </sheetData>
      <sheetData sheetId="453"/>
      <sheetData sheetId="454">
        <row r="1">
          <cell r="A1" t="str">
            <v>ITEM</v>
          </cell>
        </row>
      </sheetData>
      <sheetData sheetId="455">
        <row r="1">
          <cell r="A1" t="str">
            <v>EQUIPO</v>
          </cell>
        </row>
      </sheetData>
      <sheetData sheetId="456">
        <row r="1">
          <cell r="A1" t="str">
            <v>ADMINISTRACION</v>
          </cell>
        </row>
      </sheetData>
      <sheetData sheetId="457">
        <row r="1">
          <cell r="A1" t="str">
            <v>EQUIPO</v>
          </cell>
        </row>
      </sheetData>
      <sheetData sheetId="458">
        <row r="1">
          <cell r="A1" t="str">
            <v>ADMINISTRACION</v>
          </cell>
        </row>
      </sheetData>
      <sheetData sheetId="459">
        <row r="1">
          <cell r="A1" t="str">
            <v>ITEM</v>
          </cell>
        </row>
      </sheetData>
      <sheetData sheetId="460">
        <row r="1">
          <cell r="A1" t="str">
            <v>EQUIPO</v>
          </cell>
        </row>
      </sheetData>
      <sheetData sheetId="461">
        <row r="1">
          <cell r="A1" t="str">
            <v>ADMINISTRACION</v>
          </cell>
        </row>
      </sheetData>
      <sheetData sheetId="462"/>
      <sheetData sheetId="463"/>
      <sheetData sheetId="464"/>
      <sheetData sheetId="465"/>
      <sheetData sheetId="466">
        <row r="1">
          <cell r="A1" t="str">
            <v>INSTITUTO NACIONAL DE VIAS</v>
          </cell>
        </row>
      </sheetData>
      <sheetData sheetId="467"/>
      <sheetData sheetId="468"/>
      <sheetData sheetId="469">
        <row r="1">
          <cell r="A1" t="str">
            <v>ITEM</v>
          </cell>
        </row>
      </sheetData>
      <sheetData sheetId="470">
        <row r="1">
          <cell r="A1" t="str">
            <v>EQUIPO</v>
          </cell>
        </row>
      </sheetData>
      <sheetData sheetId="471">
        <row r="1">
          <cell r="A1" t="str">
            <v>ADMINISTRACION</v>
          </cell>
        </row>
      </sheetData>
      <sheetData sheetId="472"/>
      <sheetData sheetId="473"/>
      <sheetData sheetId="474"/>
      <sheetData sheetId="475">
        <row r="1">
          <cell r="A1" t="str">
            <v>EQUIPO</v>
          </cell>
        </row>
      </sheetData>
      <sheetData sheetId="476"/>
      <sheetData sheetId="477">
        <row r="33">
          <cell r="C33">
            <v>0.77967625899280601</v>
          </cell>
        </row>
      </sheetData>
      <sheetData sheetId="478"/>
      <sheetData sheetId="479"/>
      <sheetData sheetId="480"/>
      <sheetData sheetId="481"/>
      <sheetData sheetId="482"/>
      <sheetData sheetId="483">
        <row r="1">
          <cell r="A1" t="str">
            <v>INSTITUTO NACIONAL DE VIAS</v>
          </cell>
        </row>
      </sheetData>
      <sheetData sheetId="484"/>
      <sheetData sheetId="485"/>
      <sheetData sheetId="486"/>
      <sheetData sheetId="487"/>
      <sheetData sheetId="488">
        <row r="168">
          <cell r="D168">
            <v>10046</v>
          </cell>
        </row>
      </sheetData>
      <sheetData sheetId="489">
        <row r="1">
          <cell r="A1" t="str">
            <v>ITEM</v>
          </cell>
        </row>
      </sheetData>
      <sheetData sheetId="490">
        <row r="1">
          <cell r="A1" t="str">
            <v>EQUIPO</v>
          </cell>
        </row>
      </sheetData>
      <sheetData sheetId="491">
        <row r="1">
          <cell r="A1" t="str">
            <v>ADMINISTRACION</v>
          </cell>
        </row>
      </sheetData>
      <sheetData sheetId="492">
        <row r="1">
          <cell r="A1" t="str">
            <v>EQUIPO</v>
          </cell>
        </row>
      </sheetData>
      <sheetData sheetId="493">
        <row r="1">
          <cell r="A1" t="str">
            <v>ADMINISTRACION</v>
          </cell>
        </row>
      </sheetData>
      <sheetData sheetId="494"/>
      <sheetData sheetId="495">
        <row r="33">
          <cell r="C33">
            <v>0.77967625899280601</v>
          </cell>
        </row>
      </sheetData>
      <sheetData sheetId="496">
        <row r="1">
          <cell r="A1" t="str">
            <v>INSTITUTO NACIONAL DE VIAS</v>
          </cell>
        </row>
      </sheetData>
      <sheetData sheetId="497"/>
      <sheetData sheetId="498">
        <row r="33">
          <cell r="C33">
            <v>0.77967625899280601</v>
          </cell>
        </row>
      </sheetData>
      <sheetData sheetId="499"/>
      <sheetData sheetId="500"/>
      <sheetData sheetId="501">
        <row r="1">
          <cell r="A1" t="str">
            <v>ITEM</v>
          </cell>
        </row>
      </sheetData>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row r="1">
          <cell r="A1" t="str">
            <v>ITEM</v>
          </cell>
        </row>
      </sheetData>
      <sheetData sheetId="511">
        <row r="1">
          <cell r="A1" t="str">
            <v>EQUIPO</v>
          </cell>
        </row>
      </sheetData>
      <sheetData sheetId="512">
        <row r="1">
          <cell r="A1" t="str">
            <v>ADMINISTRACION</v>
          </cell>
        </row>
      </sheetData>
      <sheetData sheetId="513"/>
      <sheetData sheetId="514"/>
      <sheetData sheetId="515">
        <row r="1">
          <cell r="A1" t="str">
            <v>ITEM</v>
          </cell>
        </row>
      </sheetData>
      <sheetData sheetId="516">
        <row r="1">
          <cell r="A1" t="str">
            <v>ADMINISTRACION</v>
          </cell>
        </row>
      </sheetData>
      <sheetData sheetId="517">
        <row r="1">
          <cell r="A1" t="str">
            <v>ADMINISTRACION</v>
          </cell>
        </row>
      </sheetData>
      <sheetData sheetId="518"/>
      <sheetData sheetId="519"/>
      <sheetData sheetId="520">
        <row r="21">
          <cell r="G21" t="b">
            <v>0</v>
          </cell>
        </row>
      </sheetData>
      <sheetData sheetId="521"/>
      <sheetData sheetId="522">
        <row r="1">
          <cell r="A1" t="str">
            <v>ITEM</v>
          </cell>
        </row>
      </sheetData>
      <sheetData sheetId="523">
        <row r="1">
          <cell r="A1" t="str">
            <v>EQUIPO</v>
          </cell>
        </row>
      </sheetData>
      <sheetData sheetId="524">
        <row r="1">
          <cell r="A1" t="str">
            <v>ADMINISTRACION</v>
          </cell>
        </row>
      </sheetData>
      <sheetData sheetId="525">
        <row r="1">
          <cell r="A1" t="str">
            <v>EQUIPO</v>
          </cell>
        </row>
      </sheetData>
      <sheetData sheetId="526">
        <row r="1">
          <cell r="A1" t="str">
            <v>ADMINISTRACION</v>
          </cell>
        </row>
      </sheetData>
      <sheetData sheetId="527">
        <row r="1">
          <cell r="A1" t="str">
            <v>ITEM</v>
          </cell>
        </row>
      </sheetData>
      <sheetData sheetId="528">
        <row r="1">
          <cell r="A1" t="str">
            <v>EQUIPO</v>
          </cell>
        </row>
      </sheetData>
      <sheetData sheetId="529">
        <row r="1">
          <cell r="A1" t="str">
            <v>EQUIPO</v>
          </cell>
        </row>
      </sheetData>
      <sheetData sheetId="530">
        <row r="1">
          <cell r="A1" t="str">
            <v>ADMINISTRACION</v>
          </cell>
        </row>
      </sheetData>
      <sheetData sheetId="531">
        <row r="1">
          <cell r="A1" t="str">
            <v>ITEM</v>
          </cell>
        </row>
      </sheetData>
      <sheetData sheetId="532">
        <row r="1">
          <cell r="A1" t="str">
            <v>EQUIPO</v>
          </cell>
        </row>
      </sheetData>
      <sheetData sheetId="533">
        <row r="1">
          <cell r="A1" t="str">
            <v>ADMINISTRACION</v>
          </cell>
        </row>
      </sheetData>
      <sheetData sheetId="534">
        <row r="5">
          <cell r="A5">
            <v>1</v>
          </cell>
        </row>
      </sheetData>
      <sheetData sheetId="535">
        <row r="1">
          <cell r="A1" t="str">
            <v>ITEM</v>
          </cell>
        </row>
      </sheetData>
      <sheetData sheetId="536">
        <row r="1">
          <cell r="A1" t="str">
            <v>ITEM</v>
          </cell>
        </row>
      </sheetData>
      <sheetData sheetId="537">
        <row r="1">
          <cell r="A1" t="str">
            <v>EQUIPO</v>
          </cell>
        </row>
      </sheetData>
      <sheetData sheetId="538">
        <row r="1">
          <cell r="A1" t="str">
            <v>ADMINISTRACION</v>
          </cell>
        </row>
      </sheetData>
      <sheetData sheetId="539">
        <row r="1">
          <cell r="A1" t="str">
            <v>ADMINISTRACION</v>
          </cell>
        </row>
      </sheetData>
      <sheetData sheetId="540">
        <row r="5">
          <cell r="E5" t="str">
            <v>CANTIDAD</v>
          </cell>
        </row>
      </sheetData>
      <sheetData sheetId="541">
        <row r="5">
          <cell r="E5" t="str">
            <v>CANTIDAD</v>
          </cell>
        </row>
      </sheetData>
      <sheetData sheetId="542">
        <row r="5">
          <cell r="E5" t="str">
            <v>CANTIDAD</v>
          </cell>
        </row>
      </sheetData>
      <sheetData sheetId="543">
        <row r="1">
          <cell r="A1" t="str">
            <v>ITEM</v>
          </cell>
        </row>
      </sheetData>
      <sheetData sheetId="544">
        <row r="1">
          <cell r="A1" t="str">
            <v>EQUIPO</v>
          </cell>
        </row>
      </sheetData>
      <sheetData sheetId="545">
        <row r="1">
          <cell r="A1" t="str">
            <v>ADMINISTRACION</v>
          </cell>
        </row>
      </sheetData>
      <sheetData sheetId="546">
        <row r="1">
          <cell r="A1" t="str">
            <v>EQUIPO</v>
          </cell>
        </row>
      </sheetData>
      <sheetData sheetId="547">
        <row r="1">
          <cell r="A1" t="str">
            <v>ADMINISTRACION</v>
          </cell>
        </row>
      </sheetData>
      <sheetData sheetId="548">
        <row r="33">
          <cell r="C33">
            <v>0.77967625899280601</v>
          </cell>
        </row>
      </sheetData>
      <sheetData sheetId="549">
        <row r="1">
          <cell r="A1" t="str">
            <v>ITEM</v>
          </cell>
        </row>
      </sheetData>
      <sheetData sheetId="550">
        <row r="1">
          <cell r="A1" t="str">
            <v>EQUIPO</v>
          </cell>
        </row>
      </sheetData>
      <sheetData sheetId="551">
        <row r="1">
          <cell r="A1" t="str">
            <v>ADMINISTRACION</v>
          </cell>
        </row>
      </sheetData>
      <sheetData sheetId="552">
        <row r="1">
          <cell r="A1" t="str">
            <v>ADMINISTRACION</v>
          </cell>
        </row>
      </sheetData>
      <sheetData sheetId="553">
        <row r="5">
          <cell r="E5" t="str">
            <v>CANTIDAD</v>
          </cell>
        </row>
      </sheetData>
      <sheetData sheetId="554">
        <row r="5">
          <cell r="E5" t="str">
            <v>CANTIDAD</v>
          </cell>
        </row>
      </sheetData>
      <sheetData sheetId="555">
        <row r="5">
          <cell r="A5" t="str">
            <v>Desperdicio</v>
          </cell>
        </row>
      </sheetData>
      <sheetData sheetId="556">
        <row r="1">
          <cell r="A1" t="str">
            <v>ITEM</v>
          </cell>
        </row>
      </sheetData>
      <sheetData sheetId="557">
        <row r="1">
          <cell r="A1" t="str">
            <v>EQUIPO</v>
          </cell>
        </row>
      </sheetData>
      <sheetData sheetId="558">
        <row r="1">
          <cell r="A1" t="str">
            <v>ADMINISTRACION</v>
          </cell>
        </row>
      </sheetData>
      <sheetData sheetId="559">
        <row r="1">
          <cell r="A1" t="str">
            <v>ADMINISTRACION</v>
          </cell>
        </row>
      </sheetData>
      <sheetData sheetId="560">
        <row r="1">
          <cell r="A1" t="str">
            <v>EQUIPO</v>
          </cell>
        </row>
      </sheetData>
      <sheetData sheetId="561">
        <row r="1">
          <cell r="A1" t="str">
            <v>ITEM</v>
          </cell>
        </row>
      </sheetData>
      <sheetData sheetId="562">
        <row r="1">
          <cell r="A1" t="str">
            <v>ITEM</v>
          </cell>
        </row>
      </sheetData>
      <sheetData sheetId="563">
        <row r="1">
          <cell r="A1" t="str">
            <v>EQUIPO</v>
          </cell>
        </row>
      </sheetData>
      <sheetData sheetId="564">
        <row r="1">
          <cell r="A1" t="str">
            <v>ADMINISTRACION</v>
          </cell>
        </row>
      </sheetData>
      <sheetData sheetId="565">
        <row r="1">
          <cell r="A1" t="str">
            <v>EQUIPO</v>
          </cell>
        </row>
      </sheetData>
      <sheetData sheetId="566">
        <row r="1">
          <cell r="A1" t="str">
            <v>ADMINISTRACION</v>
          </cell>
        </row>
      </sheetData>
      <sheetData sheetId="567">
        <row r="1">
          <cell r="A1" t="str">
            <v>EQUIPO</v>
          </cell>
        </row>
      </sheetData>
      <sheetData sheetId="568">
        <row r="1">
          <cell r="A1" t="str">
            <v>ADMINISTRACION</v>
          </cell>
        </row>
      </sheetData>
      <sheetData sheetId="569">
        <row r="1">
          <cell r="A1" t="str">
            <v>ITEM</v>
          </cell>
        </row>
      </sheetData>
      <sheetData sheetId="570">
        <row r="1">
          <cell r="A1" t="str">
            <v>EQUIPO</v>
          </cell>
        </row>
      </sheetData>
      <sheetData sheetId="571">
        <row r="1">
          <cell r="A1" t="str">
            <v>ITEM</v>
          </cell>
        </row>
      </sheetData>
      <sheetData sheetId="572">
        <row r="1">
          <cell r="A1" t="str">
            <v>EQUIPO</v>
          </cell>
        </row>
      </sheetData>
      <sheetData sheetId="573">
        <row r="1">
          <cell r="A1" t="str">
            <v>ADMINISTRACION</v>
          </cell>
        </row>
      </sheetData>
      <sheetData sheetId="574">
        <row r="1">
          <cell r="A1" t="str">
            <v>ITEM</v>
          </cell>
        </row>
      </sheetData>
      <sheetData sheetId="575">
        <row r="1">
          <cell r="A1" t="str">
            <v>ADMINISTRACION</v>
          </cell>
        </row>
      </sheetData>
      <sheetData sheetId="576">
        <row r="1">
          <cell r="A1" t="str">
            <v>ADMINISTRACION</v>
          </cell>
        </row>
      </sheetData>
      <sheetData sheetId="577"/>
      <sheetData sheetId="578">
        <row r="1">
          <cell r="A1" t="str">
            <v>ITEM</v>
          </cell>
        </row>
      </sheetData>
      <sheetData sheetId="579">
        <row r="1">
          <cell r="A1" t="str">
            <v>EQUIPO</v>
          </cell>
        </row>
      </sheetData>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row r="1">
          <cell r="B1" t="str">
            <v>CTO-102-2002</v>
          </cell>
        </row>
      </sheetData>
      <sheetData sheetId="592">
        <row r="52">
          <cell r="H52">
            <v>117768</v>
          </cell>
        </row>
      </sheetData>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ow r="5">
          <cell r="E5" t="str">
            <v>CANTIDAD</v>
          </cell>
        </row>
      </sheetData>
      <sheetData sheetId="628"/>
      <sheetData sheetId="629">
        <row r="1">
          <cell r="B1" t="str">
            <v>CTO-102-2002</v>
          </cell>
        </row>
      </sheetData>
      <sheetData sheetId="630">
        <row r="1">
          <cell r="A1" t="str">
            <v>1P</v>
          </cell>
        </row>
      </sheetData>
      <sheetData sheetId="631">
        <row r="1">
          <cell r="B1" t="str">
            <v>CTO-102-2002</v>
          </cell>
        </row>
      </sheetData>
      <sheetData sheetId="632">
        <row r="5">
          <cell r="E5" t="str">
            <v>CANTIDAD</v>
          </cell>
        </row>
      </sheetData>
      <sheetData sheetId="633">
        <row r="33">
          <cell r="C33">
            <v>0.77967625899280601</v>
          </cell>
        </row>
      </sheetData>
      <sheetData sheetId="634">
        <row r="33">
          <cell r="C33">
            <v>0.77967625899280601</v>
          </cell>
        </row>
      </sheetData>
      <sheetData sheetId="635">
        <row r="1">
          <cell r="A1" t="str">
            <v>1P</v>
          </cell>
        </row>
      </sheetData>
      <sheetData sheetId="636">
        <row r="33">
          <cell r="C33">
            <v>0.77967625899280601</v>
          </cell>
        </row>
      </sheetData>
      <sheetData sheetId="637">
        <row r="1">
          <cell r="A1" t="str">
            <v>1P</v>
          </cell>
        </row>
      </sheetData>
      <sheetData sheetId="638">
        <row r="168">
          <cell r="D168">
            <v>10046</v>
          </cell>
        </row>
      </sheetData>
      <sheetData sheetId="639">
        <row r="51">
          <cell r="D51">
            <v>698</v>
          </cell>
        </row>
      </sheetData>
      <sheetData sheetId="640"/>
      <sheetData sheetId="641">
        <row r="51">
          <cell r="D51">
            <v>698</v>
          </cell>
        </row>
      </sheetData>
      <sheetData sheetId="642"/>
      <sheetData sheetId="643">
        <row r="4">
          <cell r="B4" t="str">
            <v xml:space="preserve"> Bisagra Pivotante </v>
          </cell>
        </row>
      </sheetData>
      <sheetData sheetId="644"/>
      <sheetData sheetId="645"/>
      <sheetData sheetId="646">
        <row r="4">
          <cell r="B4" t="str">
            <v xml:space="preserve"> Bisagra Pivotante </v>
          </cell>
        </row>
      </sheetData>
      <sheetData sheetId="647"/>
      <sheetData sheetId="648"/>
      <sheetData sheetId="649">
        <row r="4">
          <cell r="B4" t="str">
            <v xml:space="preserve"> Bisagra Pivotante </v>
          </cell>
        </row>
      </sheetData>
      <sheetData sheetId="650">
        <row r="5">
          <cell r="E5" t="str">
            <v>CANTIDAD</v>
          </cell>
        </row>
      </sheetData>
      <sheetData sheetId="651">
        <row r="5">
          <cell r="E5" t="str">
            <v>CANTIDAD</v>
          </cell>
        </row>
      </sheetData>
      <sheetData sheetId="652">
        <row r="5">
          <cell r="E5" t="str">
            <v>CANTIDAD</v>
          </cell>
        </row>
      </sheetData>
      <sheetData sheetId="653">
        <row r="5">
          <cell r="E5" t="str">
            <v>CANTIDAD</v>
          </cell>
        </row>
      </sheetData>
      <sheetData sheetId="654">
        <row r="1">
          <cell r="A1" t="str">
            <v>INSTITUTO NACIONAL DE VIAS</v>
          </cell>
        </row>
      </sheetData>
      <sheetData sheetId="655">
        <row r="1">
          <cell r="A1" t="str">
            <v>INSTITUTO NACIONAL DE VIAS</v>
          </cell>
        </row>
      </sheetData>
      <sheetData sheetId="656">
        <row r="5">
          <cell r="E5" t="str">
            <v>CANTIDAD</v>
          </cell>
        </row>
      </sheetData>
      <sheetData sheetId="657">
        <row r="5">
          <cell r="E5" t="str">
            <v>CANTIDAD</v>
          </cell>
        </row>
      </sheetData>
      <sheetData sheetId="658">
        <row r="5">
          <cell r="E5" t="str">
            <v>CANTIDAD</v>
          </cell>
        </row>
      </sheetData>
      <sheetData sheetId="659">
        <row r="5">
          <cell r="E5" t="str">
            <v>CANTIDAD</v>
          </cell>
        </row>
      </sheetData>
      <sheetData sheetId="660"/>
      <sheetData sheetId="661">
        <row r="33">
          <cell r="C33">
            <v>0.77967625899280601</v>
          </cell>
        </row>
      </sheetData>
      <sheetData sheetId="662">
        <row r="4">
          <cell r="E4" t="str">
            <v>GUPCO</v>
          </cell>
        </row>
      </sheetData>
      <sheetData sheetId="663">
        <row r="52">
          <cell r="H52">
            <v>117768</v>
          </cell>
        </row>
      </sheetData>
      <sheetData sheetId="664">
        <row r="52">
          <cell r="H52">
            <v>117768</v>
          </cell>
        </row>
      </sheetData>
      <sheetData sheetId="665"/>
      <sheetData sheetId="666">
        <row r="1">
          <cell r="A1" t="str">
            <v>ABRAZADERA DE SALIDA TIPO 1</v>
          </cell>
        </row>
      </sheetData>
      <sheetData sheetId="667">
        <row r="33">
          <cell r="C33">
            <v>0.77967625899280601</v>
          </cell>
        </row>
      </sheetData>
      <sheetData sheetId="668">
        <row r="33">
          <cell r="C33">
            <v>0.77967625899280601</v>
          </cell>
        </row>
      </sheetData>
      <sheetData sheetId="669"/>
      <sheetData sheetId="670">
        <row r="33">
          <cell r="C33">
            <v>0.77967625899280601</v>
          </cell>
        </row>
      </sheetData>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ow r="1">
          <cell r="A1" t="str">
            <v>ITEM</v>
          </cell>
        </row>
      </sheetData>
      <sheetData sheetId="681">
        <row r="1">
          <cell r="A1" t="str">
            <v>EQUIPO</v>
          </cell>
        </row>
      </sheetData>
      <sheetData sheetId="682">
        <row r="1">
          <cell r="A1" t="str">
            <v>ADMINISTRACION</v>
          </cell>
        </row>
      </sheetData>
      <sheetData sheetId="683">
        <row r="5">
          <cell r="I5">
            <v>216</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row r="3">
          <cell r="A3">
            <v>1</v>
          </cell>
        </row>
      </sheetData>
      <sheetData sheetId="708"/>
      <sheetData sheetId="709"/>
      <sheetData sheetId="710"/>
      <sheetData sheetId="711"/>
      <sheetData sheetId="712"/>
      <sheetData sheetId="713"/>
      <sheetData sheetId="714">
        <row r="1">
          <cell r="A1" t="str">
            <v>LISTADO DE INSUMOS GENERAL</v>
          </cell>
        </row>
      </sheetData>
      <sheetData sheetId="715"/>
      <sheetData sheetId="716"/>
      <sheetData sheetId="717"/>
      <sheetData sheetId="718"/>
      <sheetData sheetId="719"/>
      <sheetData sheetId="720"/>
      <sheetData sheetId="721"/>
      <sheetData sheetId="722">
        <row r="1">
          <cell r="A1" t="str">
            <v>Name</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ow r="1">
          <cell r="A1" t="str">
            <v>INSTITUTO NACIONAL DE VIAS</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ow r="1">
          <cell r="A1" t="str">
            <v>INSTITUTO NACIONAL DE VIAS</v>
          </cell>
        </row>
      </sheetData>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row r="168">
          <cell r="D168">
            <v>0.16</v>
          </cell>
        </row>
      </sheetData>
      <sheetData sheetId="883">
        <row r="168">
          <cell r="D168">
            <v>0.16</v>
          </cell>
        </row>
      </sheetData>
      <sheetData sheetId="884">
        <row r="7">
          <cell r="B7">
            <v>1</v>
          </cell>
        </row>
      </sheetData>
      <sheetData sheetId="885">
        <row r="1">
          <cell r="A1" t="str">
            <v>OCCIDENTAL DE COLOMBIA, LLC. / OCCIDENTAL ANDINA, LLC</v>
          </cell>
        </row>
      </sheetData>
      <sheetData sheetId="886">
        <row r="7">
          <cell r="B7">
            <v>1</v>
          </cell>
        </row>
      </sheetData>
      <sheetData sheetId="887">
        <row r="33">
          <cell r="G33">
            <v>0.59504299999999999</v>
          </cell>
        </row>
      </sheetData>
      <sheetData sheetId="888">
        <row r="7">
          <cell r="B7">
            <v>1</v>
          </cell>
        </row>
      </sheetData>
      <sheetData sheetId="889">
        <row r="33">
          <cell r="G33">
            <v>0.59504299999999999</v>
          </cell>
        </row>
      </sheetData>
      <sheetData sheetId="890">
        <row r="168">
          <cell r="D168">
            <v>0.16</v>
          </cell>
        </row>
      </sheetData>
      <sheetData sheetId="891">
        <row r="7">
          <cell r="B7">
            <v>1</v>
          </cell>
        </row>
      </sheetData>
      <sheetData sheetId="892">
        <row r="7">
          <cell r="B7">
            <v>1</v>
          </cell>
        </row>
      </sheetData>
      <sheetData sheetId="893">
        <row r="33">
          <cell r="G33">
            <v>0.59504299999999999</v>
          </cell>
        </row>
      </sheetData>
      <sheetData sheetId="894"/>
      <sheetData sheetId="895"/>
      <sheetData sheetId="896"/>
      <sheetData sheetId="897">
        <row r="1">
          <cell r="A1" t="str">
            <v>ITEM</v>
          </cell>
        </row>
      </sheetData>
      <sheetData sheetId="898">
        <row r="1">
          <cell r="A1" t="str">
            <v>EQUIPO</v>
          </cell>
        </row>
      </sheetData>
      <sheetData sheetId="899">
        <row r="1">
          <cell r="A1" t="str">
            <v>ADMINISTRACION</v>
          </cell>
        </row>
      </sheetData>
      <sheetData sheetId="900">
        <row r="1">
          <cell r="A1" t="str">
            <v>ADMINISTRACION</v>
          </cell>
        </row>
      </sheetData>
      <sheetData sheetId="901">
        <row r="1">
          <cell r="A1" t="str">
            <v>ADMINISTRACION</v>
          </cell>
        </row>
      </sheetData>
      <sheetData sheetId="902"/>
      <sheetData sheetId="903"/>
      <sheetData sheetId="904">
        <row r="1">
          <cell r="A1" t="str">
            <v>ITEM</v>
          </cell>
        </row>
      </sheetData>
      <sheetData sheetId="905">
        <row r="1">
          <cell r="A1" t="str">
            <v>EQUIPO</v>
          </cell>
        </row>
      </sheetData>
      <sheetData sheetId="906">
        <row r="1">
          <cell r="A1" t="str">
            <v>ADMINISTRACION</v>
          </cell>
        </row>
      </sheetData>
      <sheetData sheetId="907">
        <row r="1">
          <cell r="A1" t="str">
            <v>ADMINISTRACION</v>
          </cell>
        </row>
      </sheetData>
      <sheetData sheetId="908">
        <row r="1">
          <cell r="A1" t="str">
            <v>ADMINISTRACION</v>
          </cell>
        </row>
      </sheetData>
      <sheetData sheetId="909"/>
      <sheetData sheetId="910"/>
      <sheetData sheetId="911"/>
      <sheetData sheetId="912"/>
      <sheetData sheetId="913">
        <row r="1">
          <cell r="A1" t="str">
            <v>ITEM</v>
          </cell>
        </row>
      </sheetData>
      <sheetData sheetId="914">
        <row r="1">
          <cell r="A1" t="str">
            <v>EQUIPO</v>
          </cell>
        </row>
      </sheetData>
      <sheetData sheetId="915">
        <row r="1">
          <cell r="A1" t="str">
            <v>ADMINISTRACION</v>
          </cell>
        </row>
      </sheetData>
      <sheetData sheetId="916"/>
      <sheetData sheetId="917"/>
      <sheetData sheetId="918">
        <row r="1">
          <cell r="A1" t="str">
            <v>ITEM</v>
          </cell>
        </row>
      </sheetData>
      <sheetData sheetId="919">
        <row r="1">
          <cell r="A1" t="str">
            <v>EQUIPO</v>
          </cell>
        </row>
      </sheetData>
      <sheetData sheetId="920">
        <row r="1">
          <cell r="A1" t="str">
            <v>ADMINISTRACION</v>
          </cell>
        </row>
      </sheetData>
      <sheetData sheetId="921">
        <row r="1">
          <cell r="A1" t="str">
            <v>ADMINISTRACION</v>
          </cell>
        </row>
      </sheetData>
      <sheetData sheetId="922">
        <row r="1">
          <cell r="A1" t="str">
            <v>ADMINISTRACION</v>
          </cell>
        </row>
      </sheetData>
      <sheetData sheetId="923"/>
      <sheetData sheetId="924">
        <row r="1">
          <cell r="A1" t="str">
            <v>ITEM</v>
          </cell>
        </row>
      </sheetData>
      <sheetData sheetId="925">
        <row r="1">
          <cell r="A1" t="str">
            <v>ITEM</v>
          </cell>
        </row>
      </sheetData>
      <sheetData sheetId="926">
        <row r="1">
          <cell r="A1" t="str">
            <v>EQUIPO</v>
          </cell>
        </row>
      </sheetData>
      <sheetData sheetId="927">
        <row r="1">
          <cell r="A1" t="str">
            <v>ADMINISTRACION</v>
          </cell>
        </row>
      </sheetData>
      <sheetData sheetId="928"/>
      <sheetData sheetId="929">
        <row r="1">
          <cell r="A1" t="str">
            <v>ADMINISTRACION</v>
          </cell>
        </row>
      </sheetData>
      <sheetData sheetId="930">
        <row r="1">
          <cell r="A1" t="str">
            <v>ADMINISTRACION</v>
          </cell>
        </row>
      </sheetData>
      <sheetData sheetId="931">
        <row r="1">
          <cell r="A1" t="str">
            <v>ADMINISTRACION</v>
          </cell>
        </row>
      </sheetData>
      <sheetData sheetId="932"/>
      <sheetData sheetId="933"/>
      <sheetData sheetId="934">
        <row r="1">
          <cell r="A1" t="str">
            <v>ITEM</v>
          </cell>
        </row>
      </sheetData>
      <sheetData sheetId="935">
        <row r="1">
          <cell r="A1" t="str">
            <v>EQUIPO</v>
          </cell>
        </row>
      </sheetData>
      <sheetData sheetId="936">
        <row r="1">
          <cell r="A1" t="str">
            <v>ADMINISTRACION</v>
          </cell>
        </row>
      </sheetData>
      <sheetData sheetId="937">
        <row r="1">
          <cell r="A1" t="str">
            <v>ADMINISTRACION</v>
          </cell>
        </row>
      </sheetData>
      <sheetData sheetId="938">
        <row r="1">
          <cell r="A1" t="str">
            <v>ADMINISTRACION</v>
          </cell>
        </row>
      </sheetData>
      <sheetData sheetId="939"/>
      <sheetData sheetId="940"/>
      <sheetData sheetId="941"/>
      <sheetData sheetId="942"/>
      <sheetData sheetId="943">
        <row r="1">
          <cell r="A1" t="str">
            <v>ITEM</v>
          </cell>
        </row>
      </sheetData>
      <sheetData sheetId="944">
        <row r="1">
          <cell r="A1" t="str">
            <v>EQUIPO</v>
          </cell>
        </row>
      </sheetData>
      <sheetData sheetId="945">
        <row r="1">
          <cell r="A1" t="str">
            <v>ADMINISTRACION</v>
          </cell>
        </row>
      </sheetData>
      <sheetData sheetId="946">
        <row r="1">
          <cell r="A1" t="str">
            <v>ITEM</v>
          </cell>
        </row>
      </sheetData>
      <sheetData sheetId="947">
        <row r="1">
          <cell r="A1" t="str">
            <v>EQUIPO</v>
          </cell>
        </row>
      </sheetData>
      <sheetData sheetId="948">
        <row r="1">
          <cell r="A1" t="str">
            <v>ADMINISTRACION</v>
          </cell>
        </row>
      </sheetData>
      <sheetData sheetId="949">
        <row r="1">
          <cell r="A1" t="str">
            <v>ADMINISTRACION</v>
          </cell>
        </row>
      </sheetData>
      <sheetData sheetId="950">
        <row r="1">
          <cell r="A1" t="str">
            <v>ADMINISTRACION</v>
          </cell>
        </row>
      </sheetData>
      <sheetData sheetId="951"/>
      <sheetData sheetId="952">
        <row r="3">
          <cell r="A3">
            <v>1</v>
          </cell>
        </row>
      </sheetData>
      <sheetData sheetId="953">
        <row r="4">
          <cell r="G4">
            <v>39</v>
          </cell>
        </row>
      </sheetData>
      <sheetData sheetId="954"/>
      <sheetData sheetId="955">
        <row r="2">
          <cell r="A2">
            <v>2</v>
          </cell>
        </row>
      </sheetData>
      <sheetData sheetId="956">
        <row r="5">
          <cell r="I5">
            <v>216</v>
          </cell>
        </row>
      </sheetData>
      <sheetData sheetId="957">
        <row r="1">
          <cell r="A1" t="str">
            <v>ITEM</v>
          </cell>
        </row>
      </sheetData>
      <sheetData sheetId="958">
        <row r="1">
          <cell r="A1" t="str">
            <v>EQUIPO</v>
          </cell>
        </row>
      </sheetData>
      <sheetData sheetId="959">
        <row r="1">
          <cell r="A1" t="str">
            <v>ADMINISTRACION</v>
          </cell>
        </row>
      </sheetData>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refreshError="1"/>
      <sheetData sheetId="1012" refreshError="1"/>
      <sheetData sheetId="1013" refreshError="1"/>
      <sheetData sheetId="1014" refreshError="1"/>
      <sheetData sheetId="1015"/>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refreshError="1"/>
      <sheetData sheetId="1026"/>
      <sheetData sheetId="1027">
        <row r="18">
          <cell r="C18">
            <v>9000</v>
          </cell>
        </row>
      </sheetData>
      <sheetData sheetId="1028">
        <row r="154">
          <cell r="G154">
            <v>12880</v>
          </cell>
        </row>
      </sheetData>
      <sheetData sheetId="1029">
        <row r="9">
          <cell r="D9" t="str">
            <v>FECHA</v>
          </cell>
        </row>
      </sheetData>
      <sheetData sheetId="1030"/>
      <sheetData sheetId="1031"/>
      <sheetData sheetId="1032"/>
      <sheetData sheetId="1033"/>
      <sheetData sheetId="1034"/>
      <sheetData sheetId="1035"/>
      <sheetData sheetId="1036"/>
      <sheetData sheetId="1037">
        <row r="6">
          <cell r="X6">
            <v>18397.48</v>
          </cell>
        </row>
      </sheetData>
      <sheetData sheetId="1038"/>
      <sheetData sheetId="1039"/>
      <sheetData sheetId="1040"/>
      <sheetData sheetId="104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ow r="1">
          <cell r="A1" t="str">
            <v>EQUIPO</v>
          </cell>
        </row>
      </sheetData>
      <sheetData sheetId="1051">
        <row r="18">
          <cell r="C18">
            <v>7000</v>
          </cell>
        </row>
      </sheetData>
      <sheetData sheetId="1052"/>
      <sheetData sheetId="1053">
        <row r="1">
          <cell r="A1" t="str">
            <v>EQUIPO</v>
          </cell>
        </row>
      </sheetData>
      <sheetData sheetId="1054">
        <row r="1">
          <cell r="A1" t="str">
            <v>ADMINISTRACION</v>
          </cell>
        </row>
      </sheetData>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ow r="1">
          <cell r="A1" t="str">
            <v>EQUIPO</v>
          </cell>
        </row>
      </sheetData>
      <sheetData sheetId="1222"/>
      <sheetData sheetId="1223" refreshError="1"/>
      <sheetData sheetId="1224"/>
      <sheetData sheetId="1225"/>
      <sheetData sheetId="1226"/>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row r="41">
          <cell r="H41">
            <v>1719.2219460730605</v>
          </cell>
        </row>
      </sheetData>
      <sheetData sheetId="1310">
        <row r="44">
          <cell r="H44">
            <v>747796</v>
          </cell>
        </row>
      </sheetData>
      <sheetData sheetId="1311">
        <row r="5">
          <cell r="E5" t="str">
            <v>CANTIDAD</v>
          </cell>
        </row>
      </sheetData>
      <sheetData sheetId="1312">
        <row r="5">
          <cell r="E5" t="str">
            <v>CANTIDAD</v>
          </cell>
        </row>
      </sheetData>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row r="18">
          <cell r="C18">
            <v>7000</v>
          </cell>
        </row>
      </sheetData>
      <sheetData sheetId="1326"/>
      <sheetData sheetId="1327">
        <row r="18">
          <cell r="C18">
            <v>7000</v>
          </cell>
        </row>
      </sheetData>
      <sheetData sheetId="1328"/>
      <sheetData sheetId="1329">
        <row r="18">
          <cell r="C18">
            <v>7000</v>
          </cell>
        </row>
      </sheetData>
      <sheetData sheetId="1330"/>
      <sheetData sheetId="1331">
        <row r="21">
          <cell r="G21" t="b">
            <v>0</v>
          </cell>
        </row>
      </sheetData>
      <sheetData sheetId="1332"/>
      <sheetData sheetId="1333">
        <row r="21">
          <cell r="G21" t="b">
            <v>0</v>
          </cell>
        </row>
      </sheetData>
      <sheetData sheetId="1334"/>
      <sheetData sheetId="1335">
        <row r="21">
          <cell r="G21" t="b">
            <v>0</v>
          </cell>
        </row>
      </sheetData>
      <sheetData sheetId="1336"/>
      <sheetData sheetId="1337"/>
      <sheetData sheetId="1338"/>
      <sheetData sheetId="1339"/>
      <sheetData sheetId="1340"/>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sheetData sheetId="1361"/>
      <sheetData sheetId="1362"/>
      <sheetData sheetId="1363"/>
      <sheetData sheetId="1364"/>
      <sheetData sheetId="1365"/>
      <sheetData sheetId="1366"/>
      <sheetData sheetId="1367"/>
      <sheetData sheetId="1368"/>
      <sheetData sheetId="1369">
        <row r="18">
          <cell r="C18">
            <v>7000</v>
          </cell>
        </row>
      </sheetData>
      <sheetData sheetId="1370"/>
      <sheetData sheetId="1371">
        <row r="18">
          <cell r="C18">
            <v>7000</v>
          </cell>
        </row>
      </sheetData>
      <sheetData sheetId="1372"/>
      <sheetData sheetId="1373">
        <row r="18">
          <cell r="C18">
            <v>7000</v>
          </cell>
        </row>
      </sheetData>
      <sheetData sheetId="1374"/>
      <sheetData sheetId="1375"/>
      <sheetData sheetId="1376"/>
      <sheetData sheetId="1377" refreshError="1"/>
      <sheetData sheetId="1378" refreshError="1"/>
      <sheetData sheetId="1379">
        <row r="6">
          <cell r="H6">
            <v>1</v>
          </cell>
        </row>
      </sheetData>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row r="4">
          <cell r="B4">
            <v>39886</v>
          </cell>
        </row>
      </sheetData>
      <sheetData sheetId="1394"/>
      <sheetData sheetId="1395"/>
      <sheetData sheetId="1396"/>
      <sheetData sheetId="1397"/>
      <sheetData sheetId="1398"/>
      <sheetData sheetId="1399"/>
      <sheetData sheetId="1400">
        <row r="4">
          <cell r="B4">
            <v>39886</v>
          </cell>
        </row>
      </sheetData>
      <sheetData sheetId="1401"/>
      <sheetData sheetId="1402"/>
      <sheetData sheetId="1403">
        <row r="1">
          <cell r="A1" t="str">
            <v>INSTITUTO NACIONAL DE VIAS</v>
          </cell>
        </row>
      </sheetData>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36">
          <cell r="G36">
            <v>310000.00000097335</v>
          </cell>
        </row>
      </sheetData>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ow r="1">
          <cell r="B1" t="str">
            <v>CTO-102-2002</v>
          </cell>
        </row>
      </sheetData>
      <sheetData sheetId="1999"/>
      <sheetData sheetId="2000"/>
      <sheetData sheetId="2001"/>
      <sheetData sheetId="2002"/>
      <sheetData sheetId="2003"/>
      <sheetData sheetId="2004"/>
      <sheetData sheetId="2005"/>
      <sheetData sheetId="2006"/>
      <sheetData sheetId="2007"/>
      <sheetData sheetId="2008"/>
      <sheetData sheetId="2009"/>
      <sheetData sheetId="2010">
        <row r="2">
          <cell r="A2" t="str">
            <v>ACTA No</v>
          </cell>
        </row>
      </sheetData>
      <sheetData sheetId="2011"/>
      <sheetData sheetId="2012"/>
      <sheetData sheetId="2013"/>
      <sheetData sheetId="2014"/>
      <sheetData sheetId="2015"/>
      <sheetData sheetId="2016"/>
      <sheetData sheetId="2017"/>
      <sheetData sheetId="2018"/>
      <sheetData sheetId="2019">
        <row r="2">
          <cell r="A2" t="str">
            <v>ACTA No</v>
          </cell>
        </row>
      </sheetData>
      <sheetData sheetId="2020">
        <row r="1">
          <cell r="B1" t="str">
            <v>CTO-102-2002</v>
          </cell>
        </row>
      </sheetData>
      <sheetData sheetId="2021"/>
      <sheetData sheetId="2022"/>
      <sheetData sheetId="2023"/>
      <sheetData sheetId="2024"/>
      <sheetData sheetId="2025"/>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sheetData sheetId="2198"/>
      <sheetData sheetId="2199">
        <row r="1">
          <cell r="A1" t="str">
            <v>INSTITUTO NACIONAL DE VIAS</v>
          </cell>
        </row>
      </sheetData>
      <sheetData sheetId="2200" refreshError="1"/>
      <sheetData sheetId="2201" refreshError="1"/>
      <sheetData sheetId="2202" refreshError="1"/>
      <sheetData sheetId="2203"/>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sheetData sheetId="2214" refreshError="1"/>
      <sheetData sheetId="2215"/>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sheetData sheetId="2249">
        <row r="1">
          <cell r="A1" t="str">
            <v>INSTITUTO NACIONAL DE VIAS</v>
          </cell>
        </row>
      </sheetData>
      <sheetData sheetId="2250"/>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ow r="1">
          <cell r="A1" t="str">
            <v>INSTITUTO NACIONAL DE VIAS</v>
          </cell>
        </row>
      </sheetData>
      <sheetData sheetId="2288"/>
      <sheetData sheetId="2289"/>
      <sheetData sheetId="2290"/>
      <sheetData sheetId="2291"/>
      <sheetData sheetId="2292"/>
      <sheetData sheetId="2293"/>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sheetData sheetId="2310"/>
      <sheetData sheetId="2311"/>
      <sheetData sheetId="2312"/>
      <sheetData sheetId="2313">
        <row r="1">
          <cell r="A1" t="str">
            <v>INSTITUTO NACIONAL DE VIAS</v>
          </cell>
        </row>
      </sheetData>
      <sheetData sheetId="2314"/>
      <sheetData sheetId="2315"/>
      <sheetData sheetId="2316"/>
      <sheetData sheetId="2317">
        <row r="5">
          <cell r="E5" t="str">
            <v>CANTIDAD</v>
          </cell>
        </row>
      </sheetData>
      <sheetData sheetId="2318">
        <row r="5">
          <cell r="E5" t="str">
            <v>CANTIDAD</v>
          </cell>
        </row>
      </sheetData>
      <sheetData sheetId="2319">
        <row r="1">
          <cell r="A1" t="str">
            <v>INSTITUTO NACIONAL DE VIAS</v>
          </cell>
        </row>
      </sheetData>
      <sheetData sheetId="2320">
        <row r="5">
          <cell r="E5" t="str">
            <v>CANTIDAD</v>
          </cell>
        </row>
      </sheetData>
      <sheetData sheetId="2321">
        <row r="5">
          <cell r="E5" t="str">
            <v>CANTIDAD</v>
          </cell>
        </row>
      </sheetData>
      <sheetData sheetId="2322">
        <row r="2">
          <cell r="A2" t="str">
            <v>ACTA No</v>
          </cell>
        </row>
      </sheetData>
      <sheetData sheetId="2323">
        <row r="5">
          <cell r="E5" t="str">
            <v>CANTIDAD</v>
          </cell>
        </row>
      </sheetData>
      <sheetData sheetId="2324"/>
      <sheetData sheetId="2325"/>
      <sheetData sheetId="2326"/>
      <sheetData sheetId="2327"/>
      <sheetData sheetId="2328"/>
      <sheetData sheetId="2329"/>
      <sheetData sheetId="2330">
        <row r="168">
          <cell r="D168">
            <v>10046</v>
          </cell>
        </row>
      </sheetData>
      <sheetData sheetId="2331"/>
      <sheetData sheetId="2332"/>
      <sheetData sheetId="2333"/>
      <sheetData sheetId="2334"/>
      <sheetData sheetId="2335"/>
      <sheetData sheetId="2336">
        <row r="1">
          <cell r="A1" t="str">
            <v>INSTITUTO NACIONAL DE VIAS</v>
          </cell>
        </row>
      </sheetData>
      <sheetData sheetId="2337"/>
      <sheetData sheetId="2338"/>
      <sheetData sheetId="2339">
        <row r="1">
          <cell r="A1" t="str">
            <v>INSTITUTO NACIONAL DE VIAS</v>
          </cell>
        </row>
      </sheetData>
      <sheetData sheetId="2340"/>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sheetData sheetId="2867"/>
      <sheetData sheetId="2868"/>
      <sheetData sheetId="2869"/>
      <sheetData sheetId="2870"/>
      <sheetData sheetId="2871"/>
      <sheetData sheetId="2872"/>
      <sheetData sheetId="2873"/>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sheetData sheetId="2972">
        <row r="7">
          <cell r="B7">
            <v>1</v>
          </cell>
        </row>
      </sheetData>
      <sheetData sheetId="2973">
        <row r="2">
          <cell r="A2" t="str">
            <v>CODIGO</v>
          </cell>
        </row>
      </sheetData>
      <sheetData sheetId="2974">
        <row r="7">
          <cell r="B7">
            <v>1</v>
          </cell>
        </row>
      </sheetData>
      <sheetData sheetId="2975">
        <row r="1">
          <cell r="A1" t="str">
            <v>OCCIDENTAL DE COLOMBIA, LLC. / OCCIDENTAL ANDINA, LLC</v>
          </cell>
        </row>
      </sheetData>
      <sheetData sheetId="2976">
        <row r="7">
          <cell r="B7">
            <v>1</v>
          </cell>
        </row>
      </sheetData>
      <sheetData sheetId="2977">
        <row r="33">
          <cell r="G33">
            <v>0.59504299999999999</v>
          </cell>
        </row>
      </sheetData>
      <sheetData sheetId="2978">
        <row r="7">
          <cell r="B7">
            <v>1</v>
          </cell>
        </row>
      </sheetData>
      <sheetData sheetId="2979">
        <row r="33">
          <cell r="G33">
            <v>0.59504299999999999</v>
          </cell>
        </row>
      </sheetData>
      <sheetData sheetId="2980">
        <row r="3">
          <cell r="A3">
            <v>1</v>
          </cell>
        </row>
      </sheetData>
      <sheetData sheetId="2981"/>
      <sheetData sheetId="2982"/>
      <sheetData sheetId="2983"/>
      <sheetData sheetId="2984"/>
      <sheetData sheetId="2985"/>
      <sheetData sheetId="2986"/>
      <sheetData sheetId="2987">
        <row r="1">
          <cell r="A1" t="str">
            <v>ITEM</v>
          </cell>
        </row>
      </sheetData>
      <sheetData sheetId="2988">
        <row r="1">
          <cell r="A1" t="str">
            <v>EQUIPO</v>
          </cell>
        </row>
      </sheetData>
      <sheetData sheetId="2989">
        <row r="1">
          <cell r="A1" t="str">
            <v>ADMINISTRACION</v>
          </cell>
        </row>
      </sheetData>
      <sheetData sheetId="2990">
        <row r="1">
          <cell r="A1" t="str">
            <v>ADMINISTRACION</v>
          </cell>
        </row>
      </sheetData>
      <sheetData sheetId="2991">
        <row r="1">
          <cell r="A1" t="str">
            <v>ADMINISTRACION</v>
          </cell>
        </row>
      </sheetData>
      <sheetData sheetId="2992"/>
      <sheetData sheetId="2993"/>
      <sheetData sheetId="2994"/>
      <sheetData sheetId="2995"/>
      <sheetData sheetId="2996"/>
      <sheetData sheetId="2997"/>
      <sheetData sheetId="2998"/>
      <sheetData sheetId="2999"/>
      <sheetData sheetId="3000"/>
      <sheetData sheetId="3001"/>
      <sheetData sheetId="3002"/>
      <sheetData sheetId="3003">
        <row r="5">
          <cell r="A5">
            <v>1</v>
          </cell>
        </row>
      </sheetData>
      <sheetData sheetId="3004"/>
      <sheetData sheetId="3005"/>
      <sheetData sheetId="3006"/>
      <sheetData sheetId="3007"/>
      <sheetData sheetId="3008">
        <row r="1">
          <cell r="A1" t="str">
            <v>ITEM</v>
          </cell>
        </row>
      </sheetData>
      <sheetData sheetId="3009">
        <row r="1">
          <cell r="A1" t="str">
            <v>EQUIPO</v>
          </cell>
        </row>
      </sheetData>
      <sheetData sheetId="3010">
        <row r="1">
          <cell r="A1" t="str">
            <v>ADMINISTRACION</v>
          </cell>
        </row>
      </sheetData>
      <sheetData sheetId="3011">
        <row r="1">
          <cell r="A1" t="str">
            <v>ADMINISTRACION</v>
          </cell>
        </row>
      </sheetData>
      <sheetData sheetId="3012">
        <row r="1">
          <cell r="A1" t="str">
            <v>ADMINISTRACION</v>
          </cell>
        </row>
      </sheetData>
      <sheetData sheetId="3013"/>
      <sheetData sheetId="3014"/>
      <sheetData sheetId="3015"/>
      <sheetData sheetId="3016">
        <row r="1">
          <cell r="A1" t="str">
            <v>ITEM</v>
          </cell>
        </row>
      </sheetData>
      <sheetData sheetId="3017">
        <row r="1">
          <cell r="A1" t="str">
            <v>EQUIPO</v>
          </cell>
        </row>
      </sheetData>
      <sheetData sheetId="3018">
        <row r="1">
          <cell r="A1" t="str">
            <v>ADMINISTRACION</v>
          </cell>
        </row>
      </sheetData>
      <sheetData sheetId="3019">
        <row r="1">
          <cell r="A1" t="str">
            <v>ADMINISTRACION</v>
          </cell>
        </row>
      </sheetData>
      <sheetData sheetId="3020">
        <row r="1">
          <cell r="A1" t="str">
            <v>ADMINISTRACION</v>
          </cell>
        </row>
      </sheetData>
      <sheetData sheetId="302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sheetData sheetId="3065"/>
      <sheetData sheetId="3066"/>
      <sheetData sheetId="3067"/>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row r="8">
          <cell r="A8">
            <v>2.1</v>
          </cell>
        </row>
      </sheetData>
      <sheetData sheetId="3703">
        <row r="8">
          <cell r="A8">
            <v>3.1</v>
          </cell>
        </row>
      </sheetData>
      <sheetData sheetId="3704"/>
      <sheetData sheetId="3705"/>
      <sheetData sheetId="3706">
        <row r="8">
          <cell r="A8">
            <v>2.1</v>
          </cell>
        </row>
      </sheetData>
      <sheetData sheetId="3707">
        <row r="8">
          <cell r="A8">
            <v>3.1</v>
          </cell>
        </row>
      </sheetData>
      <sheetData sheetId="3708"/>
      <sheetData sheetId="3709">
        <row r="3">
          <cell r="A3">
            <v>1</v>
          </cell>
        </row>
      </sheetData>
      <sheetData sheetId="3710"/>
      <sheetData sheetId="3711"/>
      <sheetData sheetId="3712"/>
      <sheetData sheetId="3713">
        <row r="3">
          <cell r="A3">
            <v>1</v>
          </cell>
        </row>
      </sheetData>
      <sheetData sheetId="3714"/>
      <sheetData sheetId="3715"/>
      <sheetData sheetId="3716">
        <row r="1">
          <cell r="A1" t="str">
            <v>LISTADO DE INSUMOS GENERAL</v>
          </cell>
        </row>
      </sheetData>
      <sheetData sheetId="3717">
        <row r="8">
          <cell r="A8">
            <v>3.1</v>
          </cell>
        </row>
      </sheetData>
      <sheetData sheetId="3718"/>
      <sheetData sheetId="3719"/>
      <sheetData sheetId="3720">
        <row r="1">
          <cell r="A1" t="str">
            <v>LISTADO DE INSUMOS GENERAL</v>
          </cell>
        </row>
      </sheetData>
      <sheetData sheetId="3721"/>
      <sheetData sheetId="3722"/>
      <sheetData sheetId="3723">
        <row r="3">
          <cell r="A3">
            <v>1</v>
          </cell>
        </row>
      </sheetData>
      <sheetData sheetId="3724"/>
      <sheetData sheetId="3725"/>
      <sheetData sheetId="3726"/>
      <sheetData sheetId="3727">
        <row r="8">
          <cell r="A8">
            <v>2.1</v>
          </cell>
        </row>
      </sheetData>
      <sheetData sheetId="3728">
        <row r="8">
          <cell r="A8">
            <v>3.1</v>
          </cell>
        </row>
      </sheetData>
      <sheetData sheetId="3729"/>
      <sheetData sheetId="3730">
        <row r="1">
          <cell r="A1" t="str">
            <v>LISTADO DE INSUMOS GENERAL</v>
          </cell>
        </row>
      </sheetData>
      <sheetData sheetId="3731"/>
      <sheetData sheetId="3732"/>
      <sheetData sheetId="3733"/>
      <sheetData sheetId="3734">
        <row r="3">
          <cell r="A3">
            <v>1</v>
          </cell>
        </row>
      </sheetData>
      <sheetData sheetId="3735">
        <row r="8">
          <cell r="A8">
            <v>3.1</v>
          </cell>
        </row>
      </sheetData>
      <sheetData sheetId="3736">
        <row r="8">
          <cell r="A8">
            <v>2.1</v>
          </cell>
        </row>
      </sheetData>
      <sheetData sheetId="3737">
        <row r="8">
          <cell r="A8">
            <v>3.1</v>
          </cell>
        </row>
      </sheetData>
      <sheetData sheetId="3738">
        <row r="8">
          <cell r="A8">
            <v>2.1</v>
          </cell>
        </row>
      </sheetData>
      <sheetData sheetId="3739">
        <row r="8">
          <cell r="A8">
            <v>3.1</v>
          </cell>
        </row>
      </sheetData>
      <sheetData sheetId="3740">
        <row r="1">
          <cell r="A1" t="str">
            <v>LISTADO DE INSUMOS GENERAL</v>
          </cell>
        </row>
      </sheetData>
      <sheetData sheetId="3741"/>
      <sheetData sheetId="3742">
        <row r="3">
          <cell r="A3">
            <v>1</v>
          </cell>
        </row>
      </sheetData>
      <sheetData sheetId="3743"/>
      <sheetData sheetId="3744">
        <row r="3">
          <cell r="A3">
            <v>1</v>
          </cell>
        </row>
      </sheetData>
      <sheetData sheetId="3745"/>
      <sheetData sheetId="3746">
        <row r="3">
          <cell r="A3">
            <v>1</v>
          </cell>
        </row>
      </sheetData>
      <sheetData sheetId="3747">
        <row r="1">
          <cell r="A1" t="str">
            <v>LISTADO DE INSUMOS GENERAL</v>
          </cell>
        </row>
      </sheetData>
      <sheetData sheetId="3748" refreshError="1"/>
      <sheetData sheetId="3749">
        <row r="1">
          <cell r="A1" t="str">
            <v>LISTADO DE INSUMOS GENERAL</v>
          </cell>
        </row>
      </sheetData>
      <sheetData sheetId="3750" refreshError="1"/>
      <sheetData sheetId="3751">
        <row r="1">
          <cell r="A1" t="str">
            <v>LISTADO DE INSUMOS GENERAL</v>
          </cell>
        </row>
      </sheetData>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sheetData sheetId="3938">
        <row r="18">
          <cell r="C18">
            <v>7000</v>
          </cell>
        </row>
      </sheetData>
      <sheetData sheetId="3939"/>
      <sheetData sheetId="3940"/>
      <sheetData sheetId="3941"/>
      <sheetData sheetId="3942"/>
      <sheetData sheetId="3943"/>
      <sheetData sheetId="3944"/>
      <sheetData sheetId="3945"/>
      <sheetData sheetId="3946"/>
      <sheetData sheetId="3947"/>
      <sheetData sheetId="3948"/>
      <sheetData sheetId="3949"/>
      <sheetData sheetId="3950">
        <row r="1">
          <cell r="B1" t="str">
            <v>CTO-102-2002</v>
          </cell>
        </row>
      </sheetData>
      <sheetData sheetId="3951"/>
      <sheetData sheetId="3952"/>
      <sheetData sheetId="3953">
        <row r="3">
          <cell r="A3">
            <v>5.0999999999999996</v>
          </cell>
        </row>
      </sheetData>
      <sheetData sheetId="3954">
        <row r="2">
          <cell r="AM2">
            <v>25</v>
          </cell>
        </row>
      </sheetData>
      <sheetData sheetId="3955"/>
      <sheetData sheetId="3956"/>
      <sheetData sheetId="3957"/>
      <sheetData sheetId="3958" refreshError="1"/>
      <sheetData sheetId="3959"/>
      <sheetData sheetId="3960"/>
      <sheetData sheetId="3961" refreshError="1"/>
      <sheetData sheetId="3962" refreshError="1"/>
      <sheetData sheetId="3963" refreshError="1"/>
      <sheetData sheetId="3964" refreshError="1"/>
      <sheetData sheetId="3965"/>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row r="1">
          <cell r="A1" t="str">
            <v>ITEM</v>
          </cell>
        </row>
      </sheetData>
      <sheetData sheetId="3996">
        <row r="1">
          <cell r="A1" t="str">
            <v>EQUIPO</v>
          </cell>
        </row>
      </sheetData>
      <sheetData sheetId="3997">
        <row r="1">
          <cell r="A1" t="str">
            <v>ADMINISTRACION</v>
          </cell>
        </row>
      </sheetData>
      <sheetData sheetId="3998"/>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sheetData sheetId="4011"/>
      <sheetData sheetId="4012"/>
      <sheetData sheetId="4013"/>
      <sheetData sheetId="4014">
        <row r="1">
          <cell r="A1" t="str">
            <v>ITEM</v>
          </cell>
        </row>
      </sheetData>
      <sheetData sheetId="4015">
        <row r="1">
          <cell r="A1" t="str">
            <v>EQUIPO</v>
          </cell>
        </row>
      </sheetData>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sheetData sheetId="4037" refreshError="1"/>
      <sheetData sheetId="4038">
        <row r="1">
          <cell r="A1" t="str">
            <v>Name</v>
          </cell>
        </row>
      </sheetData>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row r="3">
          <cell r="B3">
            <v>200</v>
          </cell>
        </row>
      </sheetData>
      <sheetData sheetId="4064">
        <row r="1">
          <cell r="A1" t="str">
            <v>Name</v>
          </cell>
        </row>
      </sheetData>
      <sheetData sheetId="4065"/>
      <sheetData sheetId="4066">
        <row r="1">
          <cell r="A1" t="str">
            <v>ADMINISTRACION</v>
          </cell>
        </row>
      </sheetData>
      <sheetData sheetId="4067"/>
      <sheetData sheetId="4068"/>
      <sheetData sheetId="4069"/>
      <sheetData sheetId="4070"/>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sheetData sheetId="4087" refreshError="1"/>
      <sheetData sheetId="4088"/>
      <sheetData sheetId="4089"/>
      <sheetData sheetId="4090">
        <row r="1">
          <cell r="A1" t="str">
            <v>ITEM</v>
          </cell>
        </row>
      </sheetData>
      <sheetData sheetId="4091">
        <row r="1">
          <cell r="A1" t="str">
            <v>EQUIPO</v>
          </cell>
        </row>
      </sheetData>
      <sheetData sheetId="4092">
        <row r="1">
          <cell r="A1" t="str">
            <v>ADMINISTRACION</v>
          </cell>
        </row>
      </sheetData>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refreshError="1"/>
      <sheetData sheetId="4124" refreshError="1"/>
      <sheetData sheetId="4125" refreshError="1"/>
      <sheetData sheetId="4126"/>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sheetData sheetId="4139" refreshError="1"/>
      <sheetData sheetId="4140"/>
      <sheetData sheetId="4141"/>
      <sheetData sheetId="4142"/>
      <sheetData sheetId="4143"/>
      <sheetData sheetId="4144"/>
      <sheetData sheetId="4145"/>
      <sheetData sheetId="4146">
        <row r="1">
          <cell r="A1" t="str">
            <v>ITEM</v>
          </cell>
        </row>
      </sheetData>
      <sheetData sheetId="4147">
        <row r="1">
          <cell r="A1" t="str">
            <v>ADMINISTRACION</v>
          </cell>
        </row>
      </sheetData>
      <sheetData sheetId="4148"/>
      <sheetData sheetId="4149"/>
      <sheetData sheetId="4150"/>
      <sheetData sheetId="4151"/>
      <sheetData sheetId="4152" refreshError="1"/>
      <sheetData sheetId="4153" refreshError="1"/>
      <sheetData sheetId="4154" refreshError="1"/>
      <sheetData sheetId="4155" refreshError="1"/>
      <sheetData sheetId="4156" refreshError="1"/>
      <sheetData sheetId="4157"/>
      <sheetData sheetId="4158"/>
      <sheetData sheetId="4159"/>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sheetData sheetId="4184" refreshError="1"/>
      <sheetData sheetId="4185">
        <row r="5">
          <cell r="A5">
            <v>1</v>
          </cell>
        </row>
      </sheetData>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sheetData sheetId="4298"/>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sheetData sheetId="4308">
        <row r="1">
          <cell r="A1" t="str">
            <v>Name</v>
          </cell>
        </row>
      </sheetData>
      <sheetData sheetId="4309"/>
      <sheetData sheetId="4310"/>
      <sheetData sheetId="4311"/>
      <sheetData sheetId="4312"/>
      <sheetData sheetId="4313"/>
      <sheetData sheetId="4314"/>
      <sheetData sheetId="4315">
        <row r="2">
          <cell r="A2" t="str">
            <v>(ºF)</v>
          </cell>
        </row>
      </sheetData>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ow r="4">
          <cell r="E4" t="str">
            <v>GUPCO</v>
          </cell>
        </row>
      </sheetData>
      <sheetData sheetId="4551">
        <row r="4">
          <cell r="E4" t="str">
            <v>GUPCO</v>
          </cell>
        </row>
      </sheetData>
      <sheetData sheetId="4552"/>
      <sheetData sheetId="4553"/>
      <sheetData sheetId="4554" refreshError="1"/>
      <sheetData sheetId="4555" refreshError="1"/>
      <sheetData sheetId="4556" refreshError="1"/>
      <sheetData sheetId="4557" refreshError="1"/>
      <sheetData sheetId="4558" refreshError="1"/>
      <sheetData sheetId="4559" refreshError="1"/>
      <sheetData sheetId="4560"/>
      <sheetData sheetId="4561"/>
      <sheetData sheetId="4562" refreshError="1"/>
      <sheetData sheetId="4563"/>
      <sheetData sheetId="4564"/>
      <sheetData sheetId="4565"/>
      <sheetData sheetId="4566"/>
      <sheetData sheetId="4567"/>
      <sheetData sheetId="4568"/>
      <sheetData sheetId="4569"/>
      <sheetData sheetId="4570"/>
      <sheetData sheetId="4571"/>
      <sheetData sheetId="4572" refreshError="1"/>
      <sheetData sheetId="4573" refreshError="1"/>
      <sheetData sheetId="4574" refreshError="1"/>
      <sheetData sheetId="4575">
        <row r="2">
          <cell r="A2" t="str">
            <v>(ºF)</v>
          </cell>
        </row>
      </sheetData>
      <sheetData sheetId="4576">
        <row r="2">
          <cell r="A2" t="str">
            <v>(ºF)</v>
          </cell>
        </row>
      </sheetData>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sheetData sheetId="4588"/>
      <sheetData sheetId="4589" refreshError="1"/>
      <sheetData sheetId="4590" refreshError="1"/>
      <sheetData sheetId="4591"/>
      <sheetData sheetId="4592" refreshError="1"/>
      <sheetData sheetId="4593" refreshError="1"/>
      <sheetData sheetId="4594"/>
      <sheetData sheetId="4595" refreshError="1"/>
      <sheetData sheetId="4596"/>
      <sheetData sheetId="4597">
        <row r="2">
          <cell r="A2" t="str">
            <v>(ºF)</v>
          </cell>
        </row>
      </sheetData>
      <sheetData sheetId="4598">
        <row r="2">
          <cell r="A2" t="str">
            <v>(ºF)</v>
          </cell>
        </row>
      </sheetData>
      <sheetData sheetId="4599"/>
      <sheetData sheetId="4600">
        <row r="2">
          <cell r="A2" t="str">
            <v>(ºF)</v>
          </cell>
        </row>
      </sheetData>
      <sheetData sheetId="4601">
        <row r="2">
          <cell r="A2" t="str">
            <v>(ºF)</v>
          </cell>
        </row>
      </sheetData>
      <sheetData sheetId="4602" refreshError="1"/>
      <sheetData sheetId="4603"/>
      <sheetData sheetId="4604" refreshError="1"/>
      <sheetData sheetId="4605"/>
      <sheetData sheetId="4606" refreshError="1"/>
      <sheetData sheetId="4607" refreshError="1"/>
      <sheetData sheetId="4608" refreshError="1"/>
      <sheetData sheetId="4609"/>
      <sheetData sheetId="4610"/>
      <sheetData sheetId="4611"/>
      <sheetData sheetId="4612"/>
      <sheetData sheetId="4613"/>
      <sheetData sheetId="4614"/>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sheetData sheetId="4667"/>
      <sheetData sheetId="4668"/>
      <sheetData sheetId="4669"/>
      <sheetData sheetId="4670"/>
      <sheetData sheetId="4671"/>
      <sheetData sheetId="4672"/>
      <sheetData sheetId="4673"/>
      <sheetData sheetId="4674"/>
      <sheetData sheetId="4675"/>
      <sheetData sheetId="4676" refreshError="1"/>
      <sheetData sheetId="4677" refreshError="1"/>
      <sheetData sheetId="4678" refreshError="1"/>
      <sheetData sheetId="4679" refreshError="1"/>
      <sheetData sheetId="4680" refreshError="1"/>
      <sheetData sheetId="4681" refreshError="1"/>
      <sheetData sheetId="4682" refreshError="1"/>
      <sheetData sheetId="4683"/>
      <sheetData sheetId="4684"/>
      <sheetData sheetId="4685"/>
      <sheetData sheetId="4686"/>
      <sheetData sheetId="4687"/>
      <sheetData sheetId="4688"/>
      <sheetData sheetId="4689"/>
      <sheetData sheetId="4690"/>
      <sheetData sheetId="4691"/>
      <sheetData sheetId="4692"/>
      <sheetData sheetId="4693"/>
      <sheetData sheetId="4694" refreshError="1"/>
      <sheetData sheetId="4695" refreshError="1"/>
      <sheetData sheetId="4696" refreshError="1"/>
      <sheetData sheetId="4697" refreshError="1"/>
      <sheetData sheetId="4698" refreshError="1"/>
      <sheetData sheetId="4699"/>
      <sheetData sheetId="4700">
        <row r="4">
          <cell r="B4">
            <v>39886</v>
          </cell>
        </row>
      </sheetData>
      <sheetData sheetId="4701" refreshError="1"/>
      <sheetData sheetId="4702"/>
      <sheetData sheetId="4703">
        <row r="4">
          <cell r="B4">
            <v>39886</v>
          </cell>
        </row>
      </sheetData>
      <sheetData sheetId="4704">
        <row r="4">
          <cell r="B4">
            <v>39886</v>
          </cell>
        </row>
      </sheetData>
      <sheetData sheetId="4705"/>
      <sheetData sheetId="4706"/>
      <sheetData sheetId="4707">
        <row r="4">
          <cell r="B4">
            <v>39886</v>
          </cell>
        </row>
      </sheetData>
      <sheetData sheetId="4708">
        <row r="4">
          <cell r="B4">
            <v>39886</v>
          </cell>
        </row>
      </sheetData>
      <sheetData sheetId="4709"/>
      <sheetData sheetId="4710">
        <row r="4">
          <cell r="B4">
            <v>39886</v>
          </cell>
        </row>
      </sheetData>
      <sheetData sheetId="4711">
        <row r="4">
          <cell r="B4">
            <v>39886</v>
          </cell>
        </row>
      </sheetData>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row r="4">
          <cell r="B4">
            <v>39886</v>
          </cell>
        </row>
      </sheetData>
      <sheetData sheetId="4726">
        <row r="4">
          <cell r="B4">
            <v>39886</v>
          </cell>
        </row>
      </sheetData>
      <sheetData sheetId="4727"/>
      <sheetData sheetId="4728">
        <row r="4">
          <cell r="B4">
            <v>39886</v>
          </cell>
        </row>
      </sheetData>
      <sheetData sheetId="4729">
        <row r="4">
          <cell r="B4">
            <v>39886</v>
          </cell>
        </row>
      </sheetData>
      <sheetData sheetId="4730"/>
      <sheetData sheetId="4731"/>
      <sheetData sheetId="4732">
        <row r="4">
          <cell r="B4">
            <v>39886</v>
          </cell>
        </row>
      </sheetData>
      <sheetData sheetId="4733">
        <row r="4">
          <cell r="B4">
            <v>39886</v>
          </cell>
        </row>
      </sheetData>
      <sheetData sheetId="4734"/>
      <sheetData sheetId="4735">
        <row r="4">
          <cell r="B4">
            <v>39886</v>
          </cell>
        </row>
      </sheetData>
      <sheetData sheetId="4736">
        <row r="4">
          <cell r="B4">
            <v>39886</v>
          </cell>
        </row>
      </sheetData>
      <sheetData sheetId="4737" refreshError="1"/>
      <sheetData sheetId="4738" refreshError="1"/>
      <sheetData sheetId="4739"/>
      <sheetData sheetId="4740">
        <row r="5">
          <cell r="B5" t="str">
            <v>MANO DE OBRA MENOR A 10SMLV (sin AIU)</v>
          </cell>
        </row>
      </sheetData>
      <sheetData sheetId="4741"/>
      <sheetData sheetId="4742"/>
      <sheetData sheetId="4743"/>
      <sheetData sheetId="4744"/>
      <sheetData sheetId="4745"/>
      <sheetData sheetId="4746">
        <row r="1">
          <cell r="A1" t="str">
            <v>INSTITUTO NACIONAL DE VIAS</v>
          </cell>
        </row>
      </sheetData>
      <sheetData sheetId="4747"/>
      <sheetData sheetId="4748"/>
      <sheetData sheetId="4749"/>
      <sheetData sheetId="4750">
        <row r="4">
          <cell r="B4">
            <v>39886</v>
          </cell>
        </row>
      </sheetData>
      <sheetData sheetId="4751">
        <row r="4">
          <cell r="B4">
            <v>39886</v>
          </cell>
        </row>
      </sheetData>
      <sheetData sheetId="4752"/>
      <sheetData sheetId="4753">
        <row r="4">
          <cell r="B4">
            <v>39886</v>
          </cell>
        </row>
      </sheetData>
      <sheetData sheetId="4754">
        <row r="4">
          <cell r="B4">
            <v>39886</v>
          </cell>
        </row>
      </sheetData>
      <sheetData sheetId="4755">
        <row r="4">
          <cell r="E4" t="str">
            <v>GUPCO</v>
          </cell>
        </row>
      </sheetData>
      <sheetData sheetId="4756"/>
      <sheetData sheetId="4757"/>
      <sheetData sheetId="4758">
        <row r="4">
          <cell r="B4">
            <v>39886</v>
          </cell>
        </row>
      </sheetData>
      <sheetData sheetId="4759"/>
      <sheetData sheetId="4760" refreshError="1"/>
      <sheetData sheetId="4761">
        <row r="4">
          <cell r="B4">
            <v>39886</v>
          </cell>
        </row>
      </sheetData>
      <sheetData sheetId="4762">
        <row r="5">
          <cell r="B5" t="str">
            <v>MANO DE OBRA MENOR A 10SMLV (sin AIU)</v>
          </cell>
        </row>
      </sheetData>
      <sheetData sheetId="4763"/>
      <sheetData sheetId="4764" refreshError="1"/>
      <sheetData sheetId="4765">
        <row r="5">
          <cell r="B5" t="str">
            <v>MANO DE OBRA MENOR A 10SMLV (sin AIU)</v>
          </cell>
        </row>
      </sheetData>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sheetData sheetId="4840">
        <row r="4">
          <cell r="E4" t="str">
            <v>GUPCO</v>
          </cell>
        </row>
      </sheetData>
      <sheetData sheetId="4841">
        <row r="4">
          <cell r="E4" t="str">
            <v>GUPCO</v>
          </cell>
        </row>
      </sheetData>
      <sheetData sheetId="4842"/>
      <sheetData sheetId="4843">
        <row r="4">
          <cell r="E4" t="str">
            <v>GUPCO</v>
          </cell>
        </row>
      </sheetData>
      <sheetData sheetId="4844">
        <row r="4">
          <cell r="E4" t="str">
            <v>GUPCO</v>
          </cell>
        </row>
      </sheetData>
      <sheetData sheetId="4845"/>
      <sheetData sheetId="4846"/>
      <sheetData sheetId="4847"/>
      <sheetData sheetId="4848"/>
      <sheetData sheetId="4849" refreshError="1"/>
      <sheetData sheetId="4850"/>
      <sheetData sheetId="4851" refreshError="1"/>
      <sheetData sheetId="4852"/>
      <sheetData sheetId="4853" refreshError="1"/>
      <sheetData sheetId="4854" refreshError="1"/>
      <sheetData sheetId="4855" refreshError="1"/>
      <sheetData sheetId="4856" refreshError="1"/>
      <sheetData sheetId="4857"/>
      <sheetData sheetId="4858"/>
      <sheetData sheetId="4859"/>
      <sheetData sheetId="4860"/>
      <sheetData sheetId="4861"/>
      <sheetData sheetId="4862" refreshError="1"/>
      <sheetData sheetId="4863" refreshError="1"/>
      <sheetData sheetId="4864" refreshError="1"/>
      <sheetData sheetId="4865" refreshError="1"/>
      <sheetData sheetId="4866">
        <row r="192">
          <cell r="X192">
            <v>7975000</v>
          </cell>
        </row>
      </sheetData>
      <sheetData sheetId="4867" refreshError="1"/>
      <sheetData sheetId="4868" refreshError="1"/>
      <sheetData sheetId="4869" refreshError="1"/>
      <sheetData sheetId="4870"/>
      <sheetData sheetId="487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refreshError="1"/>
      <sheetData sheetId="4998"/>
      <sheetData sheetId="4999" refreshError="1"/>
      <sheetData sheetId="5000"/>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sheetData sheetId="5016"/>
      <sheetData sheetId="5017"/>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refreshError="1"/>
      <sheetData sheetId="5057"/>
      <sheetData sheetId="5058"/>
      <sheetData sheetId="5059"/>
      <sheetData sheetId="5060"/>
      <sheetData sheetId="5061"/>
      <sheetData sheetId="5062"/>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sheetData sheetId="5134"/>
      <sheetData sheetId="5135">
        <row r="6">
          <cell r="AB6">
            <v>40179</v>
          </cell>
        </row>
      </sheetData>
      <sheetData sheetId="5136">
        <row r="6">
          <cell r="AB6">
            <v>40179</v>
          </cell>
        </row>
      </sheetData>
      <sheetData sheetId="5137"/>
      <sheetData sheetId="5138"/>
      <sheetData sheetId="5139"/>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sheetData sheetId="5359"/>
      <sheetData sheetId="5360"/>
      <sheetData sheetId="5361" refreshError="1"/>
      <sheetData sheetId="5362" refreshError="1"/>
      <sheetData sheetId="5363" refreshError="1"/>
      <sheetData sheetId="5364" refreshError="1"/>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row r="1">
          <cell r="A1" t="str">
            <v>ITEM</v>
          </cell>
        </row>
      </sheetData>
      <sheetData sheetId="5389">
        <row r="1">
          <cell r="A1" t="str">
            <v>EQUIPO</v>
          </cell>
        </row>
      </sheetData>
      <sheetData sheetId="5390">
        <row r="1">
          <cell r="A1" t="str">
            <v>ADMINISTRACION</v>
          </cell>
        </row>
      </sheetData>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row r="1">
          <cell r="A1" t="str">
            <v>ITEM</v>
          </cell>
        </row>
      </sheetData>
      <sheetData sheetId="5410">
        <row r="1">
          <cell r="A1" t="str">
            <v>EQUIPO</v>
          </cell>
        </row>
      </sheetData>
      <sheetData sheetId="5411">
        <row r="1">
          <cell r="A1" t="str">
            <v>ADMINISTRACION</v>
          </cell>
        </row>
      </sheetData>
      <sheetData sheetId="5412"/>
      <sheetData sheetId="5413"/>
      <sheetData sheetId="5414"/>
      <sheetData sheetId="5415"/>
      <sheetData sheetId="5416"/>
      <sheetData sheetId="5417">
        <row r="1">
          <cell r="A1" t="str">
            <v>ITEM</v>
          </cell>
        </row>
      </sheetData>
      <sheetData sheetId="5418">
        <row r="1">
          <cell r="A1" t="str">
            <v>EQUIPO</v>
          </cell>
        </row>
      </sheetData>
      <sheetData sheetId="5419">
        <row r="1">
          <cell r="A1" t="str">
            <v>ADMINISTRACION</v>
          </cell>
        </row>
      </sheetData>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refreshError="1"/>
      <sheetData sheetId="5485">
        <row r="1">
          <cell r="B1" t="str">
            <v>CTO-102-2002</v>
          </cell>
        </row>
      </sheetData>
      <sheetData sheetId="5486"/>
      <sheetData sheetId="5487"/>
      <sheetData sheetId="5488"/>
      <sheetData sheetId="5489" refreshError="1"/>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refreshError="1"/>
      <sheetData sheetId="5501" refreshError="1"/>
      <sheetData sheetId="5502"/>
      <sheetData sheetId="5503" refreshError="1"/>
      <sheetData sheetId="5504" refreshError="1"/>
      <sheetData sheetId="5505" refreshError="1"/>
      <sheetData sheetId="5506">
        <row r="33">
          <cell r="C33">
            <v>0.77967625899280601</v>
          </cell>
        </row>
      </sheetData>
      <sheetData sheetId="5507" refreshError="1"/>
      <sheetData sheetId="5508">
        <row r="1">
          <cell r="A1" t="str">
            <v>ITEM</v>
          </cell>
        </row>
      </sheetData>
      <sheetData sheetId="5509">
        <row r="1">
          <cell r="A1" t="str">
            <v>ADMINISTRACION</v>
          </cell>
        </row>
      </sheetData>
      <sheetData sheetId="5510"/>
      <sheetData sheetId="5511">
        <row r="1">
          <cell r="A1" t="str">
            <v>INSTITUTO NACIONAL DE VIAS</v>
          </cell>
        </row>
      </sheetData>
      <sheetData sheetId="5512"/>
      <sheetData sheetId="5513"/>
      <sheetData sheetId="5514"/>
      <sheetData sheetId="5515"/>
      <sheetData sheetId="5516"/>
      <sheetData sheetId="5517"/>
      <sheetData sheetId="5518"/>
      <sheetData sheetId="5519"/>
      <sheetData sheetId="5520"/>
      <sheetData sheetId="5521"/>
      <sheetData sheetId="5522"/>
      <sheetData sheetId="5523">
        <row r="1">
          <cell r="B1" t="str">
            <v>CTO-102-2002</v>
          </cell>
        </row>
      </sheetData>
      <sheetData sheetId="5524"/>
      <sheetData sheetId="5525"/>
      <sheetData sheetId="5526"/>
      <sheetData sheetId="5527"/>
      <sheetData sheetId="5528"/>
      <sheetData sheetId="5529"/>
      <sheetData sheetId="5530"/>
      <sheetData sheetId="5531"/>
      <sheetData sheetId="5532"/>
      <sheetData sheetId="5533"/>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sheetData sheetId="5634">
        <row r="52">
          <cell r="B52" t="str">
            <v>ANTICIPO</v>
          </cell>
        </row>
      </sheetData>
      <sheetData sheetId="5635">
        <row r="52">
          <cell r="B52" t="str">
            <v>ANTICIPO</v>
          </cell>
        </row>
      </sheetData>
      <sheetData sheetId="5636"/>
      <sheetData sheetId="5637"/>
      <sheetData sheetId="5638"/>
      <sheetData sheetId="5639"/>
      <sheetData sheetId="5640"/>
      <sheetData sheetId="5641"/>
      <sheetData sheetId="5642"/>
      <sheetData sheetId="5643"/>
      <sheetData sheetId="5644">
        <row r="1">
          <cell r="A1" t="str">
            <v>Name</v>
          </cell>
        </row>
      </sheetData>
      <sheetData sheetId="5645"/>
      <sheetData sheetId="5646"/>
      <sheetData sheetId="5647" refreshError="1"/>
      <sheetData sheetId="5648"/>
      <sheetData sheetId="5649"/>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ow r="3">
          <cell r="B3">
            <v>1</v>
          </cell>
        </row>
      </sheetData>
      <sheetData sheetId="6028">
        <row r="3">
          <cell r="B3">
            <v>1</v>
          </cell>
        </row>
      </sheetData>
      <sheetData sheetId="6029">
        <row r="437">
          <cell r="A437" t="str">
            <v>GEOCOMPUESTOS</v>
          </cell>
        </row>
      </sheetData>
      <sheetData sheetId="6030">
        <row r="30">
          <cell r="A30" t="str">
            <v>PRELIMINARES DE OBRA</v>
          </cell>
        </row>
      </sheetData>
      <sheetData sheetId="6031">
        <row r="30">
          <cell r="A30" t="str">
            <v>PRELIMINARES DE OBRA</v>
          </cell>
        </row>
      </sheetData>
      <sheetData sheetId="6032"/>
      <sheetData sheetId="6033"/>
      <sheetData sheetId="6034">
        <row r="5">
          <cell r="C5" t="str">
            <v>OBRAS DE PROTECCIÓN Y ADECUACIÓN DE ORILLA DEL PARQUE  RONDA, EN EL RÍO MAGDALENA, ENTRE EL PUENTE VEHICULAR Y EL PUENTE FÉRREO, MUNICIPIO DE GIRARDOT CUNDINAMARCA</v>
          </cell>
        </row>
      </sheetData>
      <sheetData sheetId="6035">
        <row r="5">
          <cell r="C5" t="str">
            <v>OBRAS DE PROTECCIÓN Y ADECUACIÓN DE ORILLA DEL PARQUE  RONDA, EN EL RÍO MAGDALENA, ENTRE EL PUENTE VEHICULAR Y EL PUENTE FÉRREO, MUNICIPIO DE GIRARDOT CUNDINAMARCA</v>
          </cell>
        </row>
      </sheetData>
      <sheetData sheetId="6036"/>
      <sheetData sheetId="6037"/>
      <sheetData sheetId="6038"/>
      <sheetData sheetId="6039">
        <row r="34">
          <cell r="E34" t="str">
            <v>M3</v>
          </cell>
        </row>
      </sheetData>
      <sheetData sheetId="6040">
        <row r="34">
          <cell r="E34" t="str">
            <v>M3</v>
          </cell>
        </row>
      </sheetData>
      <sheetData sheetId="6041"/>
      <sheetData sheetId="6042"/>
      <sheetData sheetId="6043"/>
      <sheetData sheetId="6044"/>
      <sheetData sheetId="6045"/>
      <sheetData sheetId="6046"/>
      <sheetData sheetId="6047"/>
      <sheetData sheetId="6048"/>
      <sheetData sheetId="6049">
        <row r="3">
          <cell r="B3">
            <v>1</v>
          </cell>
        </row>
      </sheetData>
      <sheetData sheetId="6050">
        <row r="3">
          <cell r="B3">
            <v>1</v>
          </cell>
        </row>
      </sheetData>
      <sheetData sheetId="6051">
        <row r="437">
          <cell r="A437" t="str">
            <v>GEOCOMPUESTOS</v>
          </cell>
        </row>
      </sheetData>
      <sheetData sheetId="6052">
        <row r="30">
          <cell r="A30" t="str">
            <v>PRELIMINARES DE OBRA</v>
          </cell>
        </row>
      </sheetData>
      <sheetData sheetId="6053">
        <row r="30">
          <cell r="A30" t="str">
            <v>PRELIMINARES DE OBRA</v>
          </cell>
        </row>
      </sheetData>
      <sheetData sheetId="6054"/>
      <sheetData sheetId="6055"/>
      <sheetData sheetId="6056">
        <row r="5">
          <cell r="C5" t="str">
            <v>OBRAS DE PROTECCIÓN Y ADECUACIÓN DE ORILLA DEL PARQUE  RONDA, EN EL RÍO MAGDALENA, ENTRE EL PUENTE VEHICULAR Y EL PUENTE FÉRREO, MUNICIPIO DE GIRARDOT CUNDINAMARCA</v>
          </cell>
        </row>
      </sheetData>
      <sheetData sheetId="6057">
        <row r="5">
          <cell r="C5" t="str">
            <v>OBRAS DE PROTECCIÓN Y ADECUACIÓN DE ORILLA DEL PARQUE  RONDA, EN EL RÍO MAGDALENA, ENTRE EL PUENTE VEHICULAR Y EL PUENTE FÉRREO, MUNICIPIO DE GIRARDOT CUNDINAMARCA</v>
          </cell>
        </row>
      </sheetData>
      <sheetData sheetId="6058"/>
      <sheetData sheetId="6059"/>
      <sheetData sheetId="6060"/>
      <sheetData sheetId="6061">
        <row r="34">
          <cell r="E34" t="str">
            <v>M3</v>
          </cell>
        </row>
      </sheetData>
      <sheetData sheetId="6062">
        <row r="34">
          <cell r="E34" t="str">
            <v>M3</v>
          </cell>
        </row>
      </sheetData>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row r="52">
          <cell r="B52" t="str">
            <v>ANTICIPO</v>
          </cell>
        </row>
      </sheetData>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refreshError="1"/>
      <sheetData sheetId="6241"/>
      <sheetData sheetId="6242"/>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sheetData sheetId="6306"/>
      <sheetData sheetId="6307" refreshError="1"/>
      <sheetData sheetId="6308"/>
      <sheetData sheetId="6309" refreshError="1"/>
      <sheetData sheetId="6310"/>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sheetData sheetId="6321"/>
      <sheetData sheetId="6322"/>
      <sheetData sheetId="6323"/>
      <sheetData sheetId="6324">
        <row r="1">
          <cell r="C1">
            <v>0.2</v>
          </cell>
        </row>
      </sheetData>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sheetData sheetId="6350"/>
      <sheetData sheetId="6351"/>
      <sheetData sheetId="6352"/>
      <sheetData sheetId="6353"/>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sheetData sheetId="6369"/>
      <sheetData sheetId="6370">
        <row r="1">
          <cell r="A1" t="str">
            <v>ITEM</v>
          </cell>
        </row>
      </sheetData>
      <sheetData sheetId="6371"/>
      <sheetData sheetId="6372"/>
      <sheetData sheetId="6373"/>
      <sheetData sheetId="6374"/>
      <sheetData sheetId="6375"/>
      <sheetData sheetId="6376"/>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sheetData sheetId="6413">
        <row r="1">
          <cell r="A1" t="str">
            <v>ITEM</v>
          </cell>
        </row>
      </sheetData>
      <sheetData sheetId="6414" refreshError="1"/>
      <sheetData sheetId="6415">
        <row r="1">
          <cell r="A1" t="str">
            <v>ADMINISTRACION</v>
          </cell>
        </row>
      </sheetData>
      <sheetData sheetId="6416">
        <row r="1">
          <cell r="A1" t="str">
            <v>ADMINISTRACION</v>
          </cell>
        </row>
      </sheetData>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row r="1">
          <cell r="A1" t="str">
            <v>ITEM</v>
          </cell>
        </row>
      </sheetData>
      <sheetData sheetId="6436"/>
      <sheetData sheetId="6437" refreshError="1"/>
      <sheetData sheetId="6438" refreshError="1"/>
      <sheetData sheetId="6439"/>
      <sheetData sheetId="6440">
        <row r="1">
          <cell r="B1" t="str">
            <v>CTO-102-2002</v>
          </cell>
        </row>
      </sheetData>
      <sheetData sheetId="6441">
        <row r="1">
          <cell r="B1" t="str">
            <v>CTO-102-2002</v>
          </cell>
        </row>
      </sheetData>
      <sheetData sheetId="6442"/>
      <sheetData sheetId="6443"/>
      <sheetData sheetId="6444"/>
      <sheetData sheetId="6445"/>
      <sheetData sheetId="6446"/>
      <sheetData sheetId="6447">
        <row r="1">
          <cell r="A1" t="str">
            <v>ITEM</v>
          </cell>
        </row>
      </sheetData>
      <sheetData sheetId="6448">
        <row r="1">
          <cell r="A1" t="str">
            <v>EQUIPO</v>
          </cell>
        </row>
      </sheetData>
      <sheetData sheetId="6449">
        <row r="1">
          <cell r="A1" t="str">
            <v>ADMINISTRACION</v>
          </cell>
        </row>
      </sheetData>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sheetData sheetId="6526"/>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sheetData sheetId="6580" refreshError="1"/>
      <sheetData sheetId="6581">
        <row r="47">
          <cell r="H47">
            <v>11675</v>
          </cell>
        </row>
      </sheetData>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ow r="47">
          <cell r="H47">
            <v>29691.867138751997</v>
          </cell>
        </row>
      </sheetData>
      <sheetData sheetId="6594">
        <row r="47">
          <cell r="H47">
            <v>10601.359883464</v>
          </cell>
        </row>
      </sheetData>
      <sheetData sheetId="6595" refreshError="1"/>
      <sheetData sheetId="6596" refreshError="1"/>
      <sheetData sheetId="6597">
        <row r="1">
          <cell r="A1" t="str">
            <v>INSTITUTO NACIONAL DE VIAS</v>
          </cell>
        </row>
      </sheetData>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ow r="47">
          <cell r="H47">
            <v>55430.1575333</v>
          </cell>
        </row>
      </sheetData>
      <sheetData sheetId="6608">
        <row r="47">
          <cell r="H47">
            <v>25786.003498499998</v>
          </cell>
        </row>
      </sheetData>
      <sheetData sheetId="6609">
        <row r="47">
          <cell r="H47">
            <v>21993.806973733335</v>
          </cell>
        </row>
      </sheetData>
      <sheetData sheetId="6610"/>
      <sheetData sheetId="6611"/>
      <sheetData sheetId="6612"/>
      <sheetData sheetId="6613"/>
      <sheetData sheetId="6614"/>
      <sheetData sheetId="6615"/>
      <sheetData sheetId="6616">
        <row r="47">
          <cell r="H47">
            <v>21941.348275</v>
          </cell>
        </row>
      </sheetData>
      <sheetData sheetId="6617">
        <row r="47">
          <cell r="H47">
            <v>576269.26239999989</v>
          </cell>
        </row>
      </sheetData>
      <sheetData sheetId="6618">
        <row r="48">
          <cell r="H48">
            <v>640370.66537874995</v>
          </cell>
        </row>
      </sheetData>
      <sheetData sheetId="6619">
        <row r="49">
          <cell r="H49">
            <v>83961.133243064003</v>
          </cell>
        </row>
      </sheetData>
      <sheetData sheetId="6620">
        <row r="47">
          <cell r="H47">
            <v>14670.136122054002</v>
          </cell>
        </row>
      </sheetData>
      <sheetData sheetId="6621">
        <row r="47">
          <cell r="H47">
            <v>9078.6352040999991</v>
          </cell>
        </row>
      </sheetData>
      <sheetData sheetId="6622">
        <row r="1">
          <cell r="B1" t="str">
            <v>CTO-102-2002</v>
          </cell>
        </row>
      </sheetData>
      <sheetData sheetId="6623"/>
      <sheetData sheetId="6624"/>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ow r="1">
          <cell r="A1" t="str">
            <v>INSTITUTO NACIONAL DE VIAS</v>
          </cell>
        </row>
      </sheetData>
      <sheetData sheetId="6637"/>
      <sheetData sheetId="6638"/>
      <sheetData sheetId="6639"/>
      <sheetData sheetId="6640"/>
      <sheetData sheetId="6641"/>
      <sheetData sheetId="6642"/>
      <sheetData sheetId="6643"/>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sheetData sheetId="6661">
        <row r="1">
          <cell r="W1" t="str">
            <v>TR0001</v>
          </cell>
        </row>
      </sheetData>
      <sheetData sheetId="6662"/>
      <sheetData sheetId="6663"/>
      <sheetData sheetId="6664"/>
      <sheetData sheetId="6665"/>
      <sheetData sheetId="6666"/>
      <sheetData sheetId="6667"/>
      <sheetData sheetId="6668">
        <row r="2">
          <cell r="C2">
            <v>2</v>
          </cell>
        </row>
      </sheetData>
      <sheetData sheetId="6669"/>
      <sheetData sheetId="6670">
        <row r="1">
          <cell r="A1" t="str">
            <v>INSTITUTO NACIONAL DE VIAS</v>
          </cell>
        </row>
      </sheetData>
      <sheetData sheetId="6671"/>
      <sheetData sheetId="6672"/>
      <sheetData sheetId="6673"/>
      <sheetData sheetId="6674"/>
      <sheetData sheetId="6675"/>
      <sheetData sheetId="6676"/>
      <sheetData sheetId="6677"/>
      <sheetData sheetId="6678"/>
      <sheetData sheetId="6679" refreshError="1"/>
      <sheetData sheetId="6680" refreshError="1"/>
      <sheetData sheetId="6681">
        <row r="2">
          <cell r="A2" t="str">
            <v>ACTA No</v>
          </cell>
        </row>
      </sheetData>
      <sheetData sheetId="6682"/>
      <sheetData sheetId="6683"/>
      <sheetData sheetId="6684"/>
      <sheetData sheetId="6685"/>
      <sheetData sheetId="6686"/>
      <sheetData sheetId="6687"/>
      <sheetData sheetId="6688"/>
      <sheetData sheetId="6689">
        <row r="1">
          <cell r="A1" t="str">
            <v>Name</v>
          </cell>
        </row>
      </sheetData>
      <sheetData sheetId="6690"/>
      <sheetData sheetId="6691"/>
      <sheetData sheetId="6692"/>
      <sheetData sheetId="6693"/>
      <sheetData sheetId="6694"/>
      <sheetData sheetId="6695">
        <row r="9">
          <cell r="E9">
            <v>19.379681052981429</v>
          </cell>
        </row>
      </sheetData>
      <sheetData sheetId="6696">
        <row r="9">
          <cell r="E9">
            <v>19.372852455375334</v>
          </cell>
        </row>
      </sheetData>
      <sheetData sheetId="6697"/>
      <sheetData sheetId="6698"/>
      <sheetData sheetId="6699">
        <row r="1">
          <cell r="A1" t="str">
            <v>Name</v>
          </cell>
        </row>
      </sheetData>
      <sheetData sheetId="6700"/>
      <sheetData sheetId="6701"/>
      <sheetData sheetId="6702"/>
      <sheetData sheetId="6703"/>
      <sheetData sheetId="6704"/>
      <sheetData sheetId="6705"/>
      <sheetData sheetId="6706"/>
      <sheetData sheetId="6707"/>
      <sheetData sheetId="6708">
        <row r="1">
          <cell r="A1" t="str">
            <v>INSTITUTO NACIONAL DE VIAS</v>
          </cell>
        </row>
      </sheetData>
      <sheetData sheetId="6709">
        <row r="1">
          <cell r="A1" t="str">
            <v>INSTITUTO NACIONAL DE VIAS</v>
          </cell>
        </row>
      </sheetData>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row r="1">
          <cell r="A1" t="str">
            <v>INSTITUTO NACIONAL DE VIAS</v>
          </cell>
        </row>
      </sheetData>
      <sheetData sheetId="6731">
        <row r="1">
          <cell r="A1" t="str">
            <v>INSTITUTO NACIONAL DE VIAS</v>
          </cell>
        </row>
      </sheetData>
      <sheetData sheetId="6732"/>
      <sheetData sheetId="6733"/>
      <sheetData sheetId="6734"/>
      <sheetData sheetId="6735"/>
      <sheetData sheetId="6736"/>
      <sheetData sheetId="6737"/>
      <sheetData sheetId="6738">
        <row r="1">
          <cell r="A1" t="str">
            <v>INSTITUTO NACIONAL DE VIAS</v>
          </cell>
        </row>
      </sheetData>
      <sheetData sheetId="6739"/>
      <sheetData sheetId="6740"/>
      <sheetData sheetId="6741"/>
      <sheetData sheetId="6742"/>
      <sheetData sheetId="6743"/>
      <sheetData sheetId="6744"/>
      <sheetData sheetId="6745"/>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row r="13">
          <cell r="A13">
            <v>1</v>
          </cell>
        </row>
      </sheetData>
      <sheetData sheetId="6771"/>
      <sheetData sheetId="6772"/>
      <sheetData sheetId="6773"/>
      <sheetData sheetId="6774" refreshError="1"/>
      <sheetData sheetId="6775" refreshError="1"/>
      <sheetData sheetId="6776" refreshError="1"/>
      <sheetData sheetId="6777">
        <row r="16">
          <cell r="C16" t="str">
            <v>X</v>
          </cell>
        </row>
      </sheetData>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ow r="13">
          <cell r="A13">
            <v>1</v>
          </cell>
        </row>
      </sheetData>
      <sheetData sheetId="6793"/>
      <sheetData sheetId="6794"/>
      <sheetData sheetId="6795"/>
      <sheetData sheetId="6796"/>
      <sheetData sheetId="6797"/>
      <sheetData sheetId="6798"/>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sheetData sheetId="6808"/>
      <sheetData sheetId="6809">
        <row r="1">
          <cell r="W1" t="str">
            <v>TR0001</v>
          </cell>
        </row>
      </sheetData>
      <sheetData sheetId="6810"/>
      <sheetData sheetId="6811"/>
      <sheetData sheetId="6812"/>
      <sheetData sheetId="6813"/>
      <sheetData sheetId="6814"/>
      <sheetData sheetId="6815"/>
      <sheetData sheetId="6816">
        <row r="2">
          <cell r="C2">
            <v>2</v>
          </cell>
        </row>
      </sheetData>
      <sheetData sheetId="6817"/>
      <sheetData sheetId="6818">
        <row r="5">
          <cell r="G5">
            <v>1</v>
          </cell>
        </row>
      </sheetData>
      <sheetData sheetId="6819"/>
      <sheetData sheetId="6820"/>
      <sheetData sheetId="6821"/>
      <sheetData sheetId="6822">
        <row r="5">
          <cell r="E5" t="str">
            <v>CANTIDAD</v>
          </cell>
        </row>
      </sheetData>
      <sheetData sheetId="6823">
        <row r="5">
          <cell r="E5" t="str">
            <v>CANTIDAD</v>
          </cell>
        </row>
      </sheetData>
      <sheetData sheetId="6824">
        <row r="5">
          <cell r="E5" t="str">
            <v>CANTIDAD</v>
          </cell>
        </row>
      </sheetData>
      <sheetData sheetId="6825">
        <row r="5">
          <cell r="E5" t="str">
            <v>CANTIDAD</v>
          </cell>
        </row>
      </sheetData>
      <sheetData sheetId="6826">
        <row r="5">
          <cell r="E5" t="str">
            <v>CANTIDAD</v>
          </cell>
        </row>
      </sheetData>
      <sheetData sheetId="6827">
        <row r="5">
          <cell r="E5" t="str">
            <v>CANTIDAD</v>
          </cell>
        </row>
      </sheetData>
      <sheetData sheetId="6828">
        <row r="5">
          <cell r="E5" t="str">
            <v>CANTIDAD</v>
          </cell>
        </row>
      </sheetData>
      <sheetData sheetId="6829"/>
      <sheetData sheetId="6830"/>
      <sheetData sheetId="6831">
        <row r="1">
          <cell r="W1" t="str">
            <v>TR0001</v>
          </cell>
        </row>
      </sheetData>
      <sheetData sheetId="6832"/>
      <sheetData sheetId="6833" refreshError="1"/>
      <sheetData sheetId="6834" refreshError="1"/>
      <sheetData sheetId="6835" refreshError="1"/>
      <sheetData sheetId="6836" refreshError="1"/>
      <sheetData sheetId="6837"/>
      <sheetData sheetId="6838">
        <row r="2">
          <cell r="C2">
            <v>2</v>
          </cell>
        </row>
      </sheetData>
      <sheetData sheetId="6839"/>
      <sheetData sheetId="6840">
        <row r="5">
          <cell r="G5">
            <v>1</v>
          </cell>
        </row>
      </sheetData>
      <sheetData sheetId="6841"/>
      <sheetData sheetId="6842"/>
      <sheetData sheetId="6843">
        <row r="9">
          <cell r="E9">
            <v>19.379681052981429</v>
          </cell>
        </row>
      </sheetData>
      <sheetData sheetId="6844">
        <row r="9">
          <cell r="E9">
            <v>19.372852455375334</v>
          </cell>
        </row>
      </sheetData>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sheetData sheetId="6962">
        <row r="6">
          <cell r="A6" t="str">
            <v>TOPÓGRAFO</v>
          </cell>
        </row>
      </sheetData>
      <sheetData sheetId="6963"/>
      <sheetData sheetId="6964"/>
      <sheetData sheetId="6965">
        <row r="5">
          <cell r="E5" t="str">
            <v>CANTIDAD</v>
          </cell>
        </row>
      </sheetData>
      <sheetData sheetId="6966">
        <row r="5">
          <cell r="E5" t="str">
            <v>CANTIDAD</v>
          </cell>
        </row>
      </sheetData>
      <sheetData sheetId="6967">
        <row r="5">
          <cell r="E5" t="str">
            <v>CANTIDAD</v>
          </cell>
        </row>
      </sheetData>
      <sheetData sheetId="6968">
        <row r="5">
          <cell r="E5" t="str">
            <v>CANTIDAD</v>
          </cell>
        </row>
      </sheetData>
      <sheetData sheetId="6969">
        <row r="5">
          <cell r="E5" t="str">
            <v>CANTIDAD</v>
          </cell>
        </row>
      </sheetData>
      <sheetData sheetId="6970">
        <row r="5">
          <cell r="E5" t="str">
            <v>CANTIDAD</v>
          </cell>
        </row>
      </sheetData>
      <sheetData sheetId="6971">
        <row r="5">
          <cell r="E5" t="str">
            <v>CANTIDAD</v>
          </cell>
        </row>
      </sheetData>
      <sheetData sheetId="6972">
        <row r="5">
          <cell r="E5" t="str">
            <v>CANTIDAD</v>
          </cell>
        </row>
      </sheetData>
      <sheetData sheetId="6973">
        <row r="5">
          <cell r="E5" t="str">
            <v>CANTIDAD</v>
          </cell>
        </row>
      </sheetData>
      <sheetData sheetId="6974">
        <row r="5">
          <cell r="E5" t="str">
            <v>CANTIDAD</v>
          </cell>
        </row>
      </sheetData>
      <sheetData sheetId="6975">
        <row r="5">
          <cell r="E5" t="str">
            <v>CANTIDAD</v>
          </cell>
        </row>
      </sheetData>
      <sheetData sheetId="6976">
        <row r="5">
          <cell r="E5" t="str">
            <v>CANTIDAD</v>
          </cell>
        </row>
      </sheetData>
      <sheetData sheetId="6977"/>
      <sheetData sheetId="6978"/>
      <sheetData sheetId="6979"/>
      <sheetData sheetId="6980"/>
      <sheetData sheetId="6981"/>
      <sheetData sheetId="6982"/>
      <sheetData sheetId="6983"/>
      <sheetData sheetId="6984"/>
      <sheetData sheetId="6985"/>
      <sheetData sheetId="6986"/>
      <sheetData sheetId="6987"/>
      <sheetData sheetId="6988">
        <row r="1">
          <cell r="A1" t="str">
            <v>INSTITUTO NACIONAL DE VIAS</v>
          </cell>
        </row>
      </sheetData>
      <sheetData sheetId="6989"/>
      <sheetData sheetId="6990"/>
      <sheetData sheetId="6991"/>
      <sheetData sheetId="6992">
        <row r="5">
          <cell r="E5" t="str">
            <v>CANTIDAD</v>
          </cell>
        </row>
      </sheetData>
      <sheetData sheetId="6993">
        <row r="5">
          <cell r="E5" t="str">
            <v>CANTIDAD</v>
          </cell>
        </row>
      </sheetData>
      <sheetData sheetId="6994">
        <row r="5">
          <cell r="E5" t="str">
            <v>CANTIDAD</v>
          </cell>
        </row>
      </sheetData>
      <sheetData sheetId="6995">
        <row r="5">
          <cell r="E5" t="str">
            <v>CANTIDAD</v>
          </cell>
        </row>
      </sheetData>
      <sheetData sheetId="6996">
        <row r="1">
          <cell r="A1" t="str">
            <v>INSTITUTO NACIONAL DE VIAS</v>
          </cell>
        </row>
      </sheetData>
      <sheetData sheetId="6997">
        <row r="5">
          <cell r="E5" t="str">
            <v>CANTIDAD</v>
          </cell>
        </row>
      </sheetData>
      <sheetData sheetId="6998">
        <row r="5">
          <cell r="E5" t="str">
            <v>CANTIDAD</v>
          </cell>
        </row>
      </sheetData>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row r="7">
          <cell r="B7">
            <v>0.1</v>
          </cell>
        </row>
      </sheetData>
      <sheetData sheetId="7016">
        <row r="7">
          <cell r="B7">
            <v>0.1</v>
          </cell>
        </row>
      </sheetData>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row r="16">
          <cell r="A16" t="str">
            <v>ABONO 10-30-10</v>
          </cell>
        </row>
      </sheetData>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row r="16">
          <cell r="A16" t="str">
            <v>ABONO 10-30-10</v>
          </cell>
        </row>
      </sheetData>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row r="1">
          <cell r="A1" t="str">
            <v>EQUIPO</v>
          </cell>
        </row>
      </sheetData>
      <sheetData sheetId="7085">
        <row r="1">
          <cell r="A1" t="str">
            <v>ADMINISTRACION</v>
          </cell>
        </row>
      </sheetData>
      <sheetData sheetId="7086">
        <row r="12">
          <cell r="D12">
            <v>1.1105322714947583</v>
          </cell>
        </row>
      </sheetData>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row r="1">
          <cell r="A1" t="str">
            <v>ITEM</v>
          </cell>
        </row>
      </sheetData>
      <sheetData sheetId="7129">
        <row r="1">
          <cell r="A1" t="str">
            <v>EQUIPO</v>
          </cell>
        </row>
      </sheetData>
      <sheetData sheetId="7130">
        <row r="1">
          <cell r="A1" t="str">
            <v>ADMINISTRACION</v>
          </cell>
        </row>
      </sheetData>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row r="16">
          <cell r="A16" t="str">
            <v>ABONO 10-30-10</v>
          </cell>
        </row>
      </sheetData>
      <sheetData sheetId="7173"/>
      <sheetData sheetId="7174"/>
      <sheetData sheetId="7175"/>
      <sheetData sheetId="7176"/>
      <sheetData sheetId="7177">
        <row r="16">
          <cell r="A16" t="str">
            <v>ABONO 10-30-10</v>
          </cell>
        </row>
      </sheetData>
      <sheetData sheetId="7178"/>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row r="12">
          <cell r="D12">
            <v>1.1105322714947583</v>
          </cell>
        </row>
      </sheetData>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row r="12">
          <cell r="D12">
            <v>1.1105322714947583</v>
          </cell>
        </row>
      </sheetData>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refreshError="1"/>
      <sheetData sheetId="7272" refreshError="1"/>
      <sheetData sheetId="7273" refreshError="1"/>
      <sheetData sheetId="7274" refreshError="1"/>
      <sheetData sheetId="7275" refreshError="1"/>
      <sheetData sheetId="7276"/>
      <sheetData sheetId="7277" refreshError="1"/>
      <sheetData sheetId="7278"/>
      <sheetData sheetId="7279"/>
      <sheetData sheetId="7280"/>
      <sheetData sheetId="7281"/>
      <sheetData sheetId="7282"/>
      <sheetData sheetId="7283"/>
      <sheetData sheetId="7284" refreshError="1"/>
      <sheetData sheetId="7285" refreshError="1"/>
      <sheetData sheetId="7286" refreshError="1"/>
      <sheetData sheetId="7287"/>
      <sheetData sheetId="7288" refreshError="1"/>
      <sheetData sheetId="7289"/>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sheetData sheetId="7315" refreshError="1"/>
      <sheetData sheetId="7316" refreshError="1"/>
      <sheetData sheetId="7317" refreshError="1"/>
      <sheetData sheetId="7318"/>
      <sheetData sheetId="7319"/>
      <sheetData sheetId="7320"/>
      <sheetData sheetId="7321"/>
      <sheetData sheetId="7322">
        <row r="14">
          <cell r="D14">
            <v>38504</v>
          </cell>
        </row>
      </sheetData>
      <sheetData sheetId="7323"/>
      <sheetData sheetId="7324"/>
      <sheetData sheetId="7325">
        <row r="14">
          <cell r="D14">
            <v>38504</v>
          </cell>
        </row>
      </sheetData>
      <sheetData sheetId="7326"/>
      <sheetData sheetId="7327"/>
      <sheetData sheetId="7328"/>
      <sheetData sheetId="7329">
        <row r="14">
          <cell r="D14">
            <v>38504</v>
          </cell>
        </row>
      </sheetData>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refreshError="1"/>
      <sheetData sheetId="7346" refreshError="1"/>
      <sheetData sheetId="7347"/>
      <sheetData sheetId="7348"/>
      <sheetData sheetId="7349"/>
      <sheetData sheetId="7350"/>
      <sheetData sheetId="7351"/>
      <sheetData sheetId="7352"/>
      <sheetData sheetId="7353" refreshError="1"/>
      <sheetData sheetId="7354" refreshError="1"/>
      <sheetData sheetId="7355" refreshError="1"/>
      <sheetData sheetId="7356"/>
      <sheetData sheetId="7357" refreshError="1"/>
      <sheetData sheetId="7358"/>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sheetData sheetId="7383" refreshError="1"/>
      <sheetData sheetId="7384" refreshError="1"/>
      <sheetData sheetId="7385" refreshError="1"/>
      <sheetData sheetId="7386"/>
      <sheetData sheetId="7387"/>
      <sheetData sheetId="7388"/>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sheetData sheetId="7469"/>
      <sheetData sheetId="7470">
        <row r="14">
          <cell r="D14">
            <v>38504</v>
          </cell>
        </row>
      </sheetData>
      <sheetData sheetId="7471"/>
      <sheetData sheetId="7472"/>
      <sheetData sheetId="7473">
        <row r="14">
          <cell r="D14">
            <v>38504</v>
          </cell>
        </row>
      </sheetData>
      <sheetData sheetId="7474"/>
      <sheetData sheetId="7475"/>
      <sheetData sheetId="7476"/>
      <sheetData sheetId="7477">
        <row r="14">
          <cell r="D14">
            <v>38504</v>
          </cell>
        </row>
      </sheetData>
      <sheetData sheetId="7478"/>
      <sheetData sheetId="7479"/>
      <sheetData sheetId="7480"/>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sheetData sheetId="7525"/>
      <sheetData sheetId="7526"/>
      <sheetData sheetId="7527"/>
      <sheetData sheetId="7528"/>
      <sheetData sheetId="7529"/>
      <sheetData sheetId="7530"/>
      <sheetData sheetId="7531"/>
      <sheetData sheetId="7532" refreshError="1"/>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refreshError="1"/>
      <sheetData sheetId="7580"/>
      <sheetData sheetId="758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sheetData sheetId="7591" refreshError="1"/>
      <sheetData sheetId="7592"/>
      <sheetData sheetId="7593"/>
      <sheetData sheetId="7594"/>
      <sheetData sheetId="7595"/>
      <sheetData sheetId="7596"/>
      <sheetData sheetId="7597"/>
      <sheetData sheetId="7598"/>
      <sheetData sheetId="7599"/>
      <sheetData sheetId="7600"/>
      <sheetData sheetId="7601"/>
      <sheetData sheetId="7602" refreshError="1"/>
      <sheetData sheetId="7603"/>
      <sheetData sheetId="7604"/>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refreshError="1"/>
      <sheetData sheetId="7709" refreshError="1"/>
      <sheetData sheetId="7710" refreshError="1"/>
      <sheetData sheetId="7711" refreshError="1"/>
      <sheetData sheetId="7712"/>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ow r="1">
          <cell r="B1" t="str">
            <v>CTO-102-2002</v>
          </cell>
        </row>
      </sheetData>
      <sheetData sheetId="7786"/>
      <sheetData sheetId="7787"/>
      <sheetData sheetId="7788">
        <row r="1">
          <cell r="A1" t="str">
            <v>Nombre</v>
          </cell>
        </row>
      </sheetData>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row r="2">
          <cell r="A2" t="str">
            <v>ACTA No</v>
          </cell>
        </row>
      </sheetData>
      <sheetData sheetId="7808">
        <row r="33">
          <cell r="C33">
            <v>0.77967625899280601</v>
          </cell>
        </row>
      </sheetData>
      <sheetData sheetId="7809"/>
      <sheetData sheetId="7810"/>
      <sheetData sheetId="7811"/>
      <sheetData sheetId="7812">
        <row r="1">
          <cell r="B1" t="str">
            <v>CTO-102-2002</v>
          </cell>
        </row>
      </sheetData>
      <sheetData sheetId="7813">
        <row r="1">
          <cell r="B1" t="str">
            <v>CTO-102-2002</v>
          </cell>
        </row>
      </sheetData>
      <sheetData sheetId="7814"/>
      <sheetData sheetId="7815"/>
      <sheetData sheetId="7816">
        <row r="33">
          <cell r="C33">
            <v>0.77967625899280601</v>
          </cell>
        </row>
      </sheetData>
      <sheetData sheetId="7817">
        <row r="168">
          <cell r="D168">
            <v>10046</v>
          </cell>
        </row>
      </sheetData>
      <sheetData sheetId="7818"/>
      <sheetData sheetId="7819"/>
      <sheetData sheetId="7820">
        <row r="1">
          <cell r="B1" t="str">
            <v>CTO-102-2002</v>
          </cell>
        </row>
      </sheetData>
      <sheetData sheetId="7821"/>
      <sheetData sheetId="7822"/>
      <sheetData sheetId="7823"/>
      <sheetData sheetId="7824"/>
      <sheetData sheetId="7825"/>
      <sheetData sheetId="7826"/>
      <sheetData sheetId="7827"/>
      <sheetData sheetId="7828"/>
      <sheetData sheetId="7829"/>
      <sheetData sheetId="7830"/>
      <sheetData sheetId="7831">
        <row r="168">
          <cell r="D168">
            <v>0.16</v>
          </cell>
        </row>
      </sheetData>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ow r="36">
          <cell r="G36">
            <v>271000.00000162207</v>
          </cell>
        </row>
      </sheetData>
      <sheetData sheetId="7892">
        <row r="33">
          <cell r="G33">
            <v>283000.00002693152</v>
          </cell>
        </row>
      </sheetData>
      <sheetData sheetId="7893">
        <row r="33">
          <cell r="G33">
            <v>290000.00000013626</v>
          </cell>
        </row>
      </sheetData>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sheetData sheetId="8135"/>
      <sheetData sheetId="8136"/>
      <sheetData sheetId="8137"/>
      <sheetData sheetId="8138"/>
      <sheetData sheetId="8139"/>
      <sheetData sheetId="8140"/>
      <sheetData sheetId="8141">
        <row r="32">
          <cell r="G32">
            <v>840272.12500000012</v>
          </cell>
        </row>
      </sheetData>
      <sheetData sheetId="8142"/>
      <sheetData sheetId="8143"/>
      <sheetData sheetId="8144"/>
      <sheetData sheetId="8145"/>
      <sheetData sheetId="8146" refreshError="1"/>
      <sheetData sheetId="8147">
        <row r="11">
          <cell r="B11">
            <v>75500</v>
          </cell>
        </row>
      </sheetData>
      <sheetData sheetId="8148"/>
      <sheetData sheetId="8149"/>
      <sheetData sheetId="8150"/>
      <sheetData sheetId="8151"/>
      <sheetData sheetId="8152" refreshError="1"/>
      <sheetData sheetId="8153"/>
      <sheetData sheetId="8154"/>
      <sheetData sheetId="8155"/>
      <sheetData sheetId="8156"/>
      <sheetData sheetId="8157" refreshError="1"/>
      <sheetData sheetId="8158"/>
      <sheetData sheetId="8159"/>
      <sheetData sheetId="8160"/>
      <sheetData sheetId="8161"/>
      <sheetData sheetId="8162"/>
      <sheetData sheetId="8163"/>
      <sheetData sheetId="8164"/>
      <sheetData sheetId="8165"/>
      <sheetData sheetId="8166"/>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refreshError="1"/>
      <sheetData sheetId="8221"/>
      <sheetData sheetId="8222"/>
      <sheetData sheetId="8223"/>
      <sheetData sheetId="8224"/>
      <sheetData sheetId="8225"/>
      <sheetData sheetId="8226"/>
      <sheetData sheetId="8227"/>
      <sheetData sheetId="8228" refreshError="1"/>
      <sheetData sheetId="8229"/>
      <sheetData sheetId="8230"/>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row r="3">
          <cell r="A3">
            <v>4.0999999999999996</v>
          </cell>
        </row>
      </sheetData>
      <sheetData sheetId="8322">
        <row r="3">
          <cell r="A3">
            <v>5.0999999999999996</v>
          </cell>
        </row>
      </sheetData>
      <sheetData sheetId="8323"/>
      <sheetData sheetId="8324"/>
      <sheetData sheetId="8325"/>
      <sheetData sheetId="8326">
        <row r="1">
          <cell r="A1" t="str">
            <v>MEZCLA PARA CONCRETOS</v>
          </cell>
        </row>
      </sheetData>
      <sheetData sheetId="8327"/>
      <sheetData sheetId="8328"/>
      <sheetData sheetId="8329"/>
      <sheetData sheetId="8330"/>
      <sheetData sheetId="8331">
        <row r="3">
          <cell r="C3" t="str">
            <v>ACOPLE ROSCADO P/ TUBERÍA  FLEX</v>
          </cell>
        </row>
      </sheetData>
      <sheetData sheetId="8332"/>
      <sheetData sheetId="8333"/>
      <sheetData sheetId="8334">
        <row r="3">
          <cell r="A3">
            <v>4.0999999999999996</v>
          </cell>
        </row>
      </sheetData>
      <sheetData sheetId="8335">
        <row r="3">
          <cell r="A3">
            <v>5.0999999999999996</v>
          </cell>
        </row>
      </sheetData>
      <sheetData sheetId="8336" refreshError="1"/>
      <sheetData sheetId="8337"/>
      <sheetData sheetId="8338">
        <row r="1">
          <cell r="A1" t="str">
            <v>MEZCLA PARA CONCRETOS</v>
          </cell>
        </row>
      </sheetData>
      <sheetData sheetId="8339"/>
      <sheetData sheetId="8340"/>
      <sheetData sheetId="8341"/>
      <sheetData sheetId="8342"/>
      <sheetData sheetId="8343">
        <row r="3">
          <cell r="C3" t="str">
            <v>ACOPLE ROSCADO P/ TUBERÍA  FLEX</v>
          </cell>
        </row>
      </sheetData>
      <sheetData sheetId="8344"/>
      <sheetData sheetId="8345"/>
      <sheetData sheetId="8346"/>
      <sheetData sheetId="8347"/>
      <sheetData sheetId="8348">
        <row r="7">
          <cell r="D7" t="str">
            <v>V/UNITARIO COSTO DIRECTO</v>
          </cell>
        </row>
      </sheetData>
      <sheetData sheetId="8349"/>
      <sheetData sheetId="8350">
        <row r="3">
          <cell r="C3" t="str">
            <v>ACOPLE ROSCADO P/ TUBERÍA  FLEX</v>
          </cell>
        </row>
      </sheetData>
      <sheetData sheetId="8351"/>
      <sheetData sheetId="8352"/>
      <sheetData sheetId="8353"/>
      <sheetData sheetId="8354"/>
      <sheetData sheetId="8355"/>
      <sheetData sheetId="8356"/>
      <sheetData sheetId="8357"/>
      <sheetData sheetId="8358">
        <row r="6">
          <cell r="B6">
            <v>38355</v>
          </cell>
        </row>
      </sheetData>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row r="3">
          <cell r="A3">
            <v>4.0999999999999996</v>
          </cell>
        </row>
      </sheetData>
      <sheetData sheetId="8378">
        <row r="3">
          <cell r="A3">
            <v>5.0999999999999996</v>
          </cell>
        </row>
      </sheetData>
      <sheetData sheetId="8379"/>
      <sheetData sheetId="8380"/>
      <sheetData sheetId="8381"/>
      <sheetData sheetId="8382">
        <row r="1">
          <cell r="A1" t="str">
            <v>MEZCLA PARA CONCRETOS</v>
          </cell>
        </row>
      </sheetData>
      <sheetData sheetId="8383"/>
      <sheetData sheetId="8384"/>
      <sheetData sheetId="8385"/>
      <sheetData sheetId="8386"/>
      <sheetData sheetId="8387"/>
      <sheetData sheetId="8388"/>
      <sheetData sheetId="8389"/>
      <sheetData sheetId="8390"/>
      <sheetData sheetId="8391"/>
      <sheetData sheetId="8392">
        <row r="7">
          <cell r="D7" t="str">
            <v>V/UNITARIO COSTO DIRECTO</v>
          </cell>
        </row>
      </sheetData>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sheetData sheetId="8724"/>
      <sheetData sheetId="8725"/>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sheetData sheetId="8763"/>
      <sheetData sheetId="8764"/>
      <sheetData sheetId="8765"/>
      <sheetData sheetId="8766">
        <row r="33">
          <cell r="C33">
            <v>0.77967625899280601</v>
          </cell>
        </row>
      </sheetData>
      <sheetData sheetId="8767"/>
      <sheetData sheetId="8768"/>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sheetData sheetId="8978" refreshError="1"/>
      <sheetData sheetId="8979" refreshError="1"/>
      <sheetData sheetId="8980" refreshError="1"/>
      <sheetData sheetId="8981" refreshError="1"/>
      <sheetData sheetId="8982" refreshError="1"/>
      <sheetData sheetId="8983" refreshError="1"/>
      <sheetData sheetId="8984" refreshError="1"/>
      <sheetData sheetId="8985"/>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ow r="1">
          <cell r="C1">
            <v>0.2</v>
          </cell>
        </row>
      </sheetData>
      <sheetData sheetId="9034"/>
      <sheetData sheetId="9035"/>
      <sheetData sheetId="9036">
        <row r="1">
          <cell r="A1" t="str">
            <v>ITEM</v>
          </cell>
        </row>
      </sheetData>
      <sheetData sheetId="9037">
        <row r="1">
          <cell r="A1" t="str">
            <v>EQUIPO</v>
          </cell>
        </row>
      </sheetData>
      <sheetData sheetId="9038">
        <row r="1">
          <cell r="A1" t="str">
            <v>ADMINISTRACION</v>
          </cell>
        </row>
      </sheetData>
      <sheetData sheetId="9039">
        <row r="1">
          <cell r="A1" t="str">
            <v>ADMINISTRACION</v>
          </cell>
        </row>
      </sheetData>
      <sheetData sheetId="9040">
        <row r="1">
          <cell r="A1" t="str">
            <v>ADMINISTRACION</v>
          </cell>
        </row>
      </sheetData>
      <sheetData sheetId="9041"/>
      <sheetData sheetId="9042"/>
      <sheetData sheetId="9043"/>
      <sheetData sheetId="9044">
        <row r="1">
          <cell r="A1" t="str">
            <v>ITEM</v>
          </cell>
        </row>
      </sheetData>
      <sheetData sheetId="9045">
        <row r="1">
          <cell r="A1" t="str">
            <v>EQUIPO</v>
          </cell>
        </row>
      </sheetData>
      <sheetData sheetId="9046">
        <row r="1">
          <cell r="A1" t="str">
            <v>ADMINISTRACION</v>
          </cell>
        </row>
      </sheetData>
      <sheetData sheetId="9047">
        <row r="1">
          <cell r="A1" t="str">
            <v>ADMINISTRACION</v>
          </cell>
        </row>
      </sheetData>
      <sheetData sheetId="9048">
        <row r="1">
          <cell r="A1" t="str">
            <v>ADMINISTRACION</v>
          </cell>
        </row>
      </sheetData>
      <sheetData sheetId="9049" refreshError="1"/>
      <sheetData sheetId="9050" refreshError="1"/>
      <sheetData sheetId="9051" refreshError="1"/>
      <sheetData sheetId="9052" refreshError="1"/>
      <sheetData sheetId="9053" refreshError="1"/>
      <sheetData sheetId="9054" refreshError="1"/>
      <sheetData sheetId="9055" refreshError="1"/>
      <sheetData sheetId="9056">
        <row r="1">
          <cell r="B1" t="str">
            <v>Orden de Trabajo PDT-025-02
REPOSICION DE APROX. 100 MTS DE TUBERIA DE 14", INSTALACION DE 16 VALVULAS DE 14", SUBTERRANIZACION, SANDBLASTING Y PINTURA DE 500 M2 EN EL OLEODUCTO TRANSANDINO TRAMO ESTACION PARAMO - ESTACION TERMINAL TUMACO DE LA GERENCIA S</v>
          </cell>
        </row>
      </sheetData>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ow r="15">
          <cell r="B15" t="str">
            <v>ROSY ARTEAGA ORTEGA</v>
          </cell>
        </row>
      </sheetData>
      <sheetData sheetId="9141">
        <row r="15">
          <cell r="B15" t="str">
            <v>ROSY ARTEAGA ORTEGA</v>
          </cell>
        </row>
      </sheetData>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sheetData sheetId="9181"/>
      <sheetData sheetId="9182">
        <row r="2">
          <cell r="A2" t="str">
            <v>HOSPITAL HERNANDO MONCALEANO PERDOMO ETAPA 1</v>
          </cell>
        </row>
      </sheetData>
      <sheetData sheetId="9183"/>
      <sheetData sheetId="9184">
        <row r="2">
          <cell r="A2" t="str">
            <v>HOSPITAL HERNANDO MONCALEANO PERDOMO ETAPA 2 A</v>
          </cell>
        </row>
      </sheetData>
      <sheetData sheetId="9185">
        <row r="2">
          <cell r="A2" t="str">
            <v>HOSPITAL HERNANDO MONCALEANO PERDOMO ETAPA 2B</v>
          </cell>
        </row>
      </sheetData>
      <sheetData sheetId="9186"/>
      <sheetData sheetId="9187"/>
      <sheetData sheetId="9188"/>
      <sheetData sheetId="9189"/>
      <sheetData sheetId="9190"/>
      <sheetData sheetId="9191"/>
      <sheetData sheetId="9192" refreshError="1"/>
      <sheetData sheetId="9193"/>
      <sheetData sheetId="9194"/>
      <sheetData sheetId="9195" refreshError="1"/>
      <sheetData sheetId="9196">
        <row r="4">
          <cell r="C4" t="str">
            <v>INTERVENTORIA TECNICO ADMINISTRATIVA PARA LA CONSTRUCCION, INSTALACION DE EQUIPOS, PRUEBAS Y PUESTA EN MARCHA DEL SISTEMA DE SECTORIZACION DEL OLEODUCTO TRANSANDINO.</v>
          </cell>
        </row>
      </sheetData>
      <sheetData sheetId="9197"/>
      <sheetData sheetId="9198"/>
      <sheetData sheetId="9199"/>
      <sheetData sheetId="9200"/>
      <sheetData sheetId="9201"/>
      <sheetData sheetId="9202">
        <row r="34">
          <cell r="E34">
            <v>38196</v>
          </cell>
        </row>
      </sheetData>
      <sheetData sheetId="9203"/>
      <sheetData sheetId="9204"/>
      <sheetData sheetId="9205" refreshError="1"/>
      <sheetData sheetId="9206" refreshError="1"/>
      <sheetData sheetId="9207" refreshError="1"/>
      <sheetData sheetId="9208" refreshError="1"/>
      <sheetData sheetId="9209">
        <row r="4">
          <cell r="E4" t="str">
            <v>GUPCO</v>
          </cell>
        </row>
      </sheetData>
      <sheetData sheetId="9210"/>
      <sheetData sheetId="9211"/>
      <sheetData sheetId="9212"/>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ow r="8">
          <cell r="D8" t="str">
            <v>M3</v>
          </cell>
        </row>
      </sheetData>
      <sheetData sheetId="9223"/>
      <sheetData sheetId="9224"/>
      <sheetData sheetId="9225"/>
      <sheetData sheetId="9226"/>
      <sheetData sheetId="9227"/>
      <sheetData sheetId="9228"/>
      <sheetData sheetId="9229"/>
      <sheetData sheetId="9230"/>
      <sheetData sheetId="9231"/>
      <sheetData sheetId="9232"/>
      <sheetData sheetId="9233"/>
      <sheetData sheetId="9234" refreshError="1"/>
      <sheetData sheetId="9235" refreshError="1"/>
      <sheetData sheetId="9236" refreshError="1"/>
      <sheetData sheetId="9237" refreshError="1"/>
      <sheetData sheetId="9238" refreshError="1"/>
      <sheetData sheetId="9239" refreshError="1"/>
      <sheetData sheetId="9240"/>
      <sheetData sheetId="9241"/>
      <sheetData sheetId="9242"/>
      <sheetData sheetId="9243"/>
      <sheetData sheetId="9244">
        <row r="29">
          <cell r="K29" t="e">
            <v>#DIV/0!</v>
          </cell>
        </row>
      </sheetData>
      <sheetData sheetId="9245">
        <row r="52">
          <cell r="H52">
            <v>1</v>
          </cell>
        </row>
      </sheetData>
      <sheetData sheetId="9246"/>
      <sheetData sheetId="9247"/>
      <sheetData sheetId="9248" refreshError="1"/>
      <sheetData sheetId="9249"/>
      <sheetData sheetId="9250" refreshError="1"/>
      <sheetData sheetId="9251" refreshError="1"/>
      <sheetData sheetId="9252" refreshError="1"/>
      <sheetData sheetId="9253" refreshError="1"/>
      <sheetData sheetId="9254"/>
      <sheetData sheetId="9255" refreshError="1"/>
      <sheetData sheetId="9256" refreshError="1"/>
      <sheetData sheetId="9257"/>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sheetData sheetId="9280" refreshError="1"/>
      <sheetData sheetId="9281" refreshError="1"/>
      <sheetData sheetId="9282"/>
      <sheetData sheetId="9283"/>
      <sheetData sheetId="9284"/>
      <sheetData sheetId="9285"/>
      <sheetData sheetId="9286" refreshError="1"/>
      <sheetData sheetId="9287" refreshError="1"/>
      <sheetData sheetId="9288"/>
      <sheetData sheetId="9289"/>
      <sheetData sheetId="9290"/>
      <sheetData sheetId="9291"/>
      <sheetData sheetId="9292"/>
      <sheetData sheetId="9293"/>
      <sheetData sheetId="9294"/>
      <sheetData sheetId="9295" refreshError="1"/>
      <sheetData sheetId="9296" refreshError="1"/>
      <sheetData sheetId="9297" refreshError="1"/>
      <sheetData sheetId="9298" refreshError="1"/>
      <sheetData sheetId="9299" refreshError="1"/>
      <sheetData sheetId="9300" refreshError="1"/>
      <sheetData sheetId="9301"/>
      <sheetData sheetId="9302"/>
      <sheetData sheetId="9303"/>
      <sheetData sheetId="9304"/>
      <sheetData sheetId="9305"/>
      <sheetData sheetId="9306"/>
      <sheetData sheetId="9307"/>
      <sheetData sheetId="9308"/>
      <sheetData sheetId="9309" refreshError="1"/>
      <sheetData sheetId="9310" refreshError="1"/>
      <sheetData sheetId="9311" refreshError="1"/>
      <sheetData sheetId="9312" refreshError="1"/>
      <sheetData sheetId="9313" refreshError="1"/>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refreshError="1"/>
      <sheetData sheetId="9399" refreshError="1"/>
      <sheetData sheetId="9400" refreshError="1"/>
      <sheetData sheetId="9401" refreshError="1"/>
      <sheetData sheetId="9402" refreshError="1"/>
      <sheetData sheetId="9403" refreshError="1"/>
      <sheetData sheetId="9404" refreshError="1"/>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sheetData sheetId="9456" refreshError="1"/>
      <sheetData sheetId="9457" refreshError="1"/>
      <sheetData sheetId="9458" refreshError="1"/>
      <sheetData sheetId="9459" refreshError="1"/>
      <sheetData sheetId="9460">
        <row r="10">
          <cell r="M10">
            <v>1302940.7487084535</v>
          </cell>
        </row>
      </sheetData>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sheetData sheetId="9490">
        <row r="4">
          <cell r="A4">
            <v>2</v>
          </cell>
        </row>
      </sheetData>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ow r="13">
          <cell r="E13" t="str">
            <v>EL DESCANSO Y OTROS</v>
          </cell>
        </row>
      </sheetData>
      <sheetData sheetId="9505"/>
      <sheetData sheetId="9506"/>
      <sheetData sheetId="9507"/>
      <sheetData sheetId="9508">
        <row r="47">
          <cell r="H47">
            <v>17098.051632633331</v>
          </cell>
        </row>
      </sheetData>
      <sheetData sheetId="9509">
        <row r="47">
          <cell r="H47">
            <v>13407.454219619998</v>
          </cell>
        </row>
      </sheetData>
      <sheetData sheetId="9510">
        <row r="47">
          <cell r="H47">
            <v>13178.048204541665</v>
          </cell>
        </row>
      </sheetData>
      <sheetData sheetId="9511">
        <row r="47">
          <cell r="H47">
            <v>17098.051632633331</v>
          </cell>
        </row>
      </sheetData>
      <sheetData sheetId="9512">
        <row r="47">
          <cell r="H47">
            <v>13407.454219619998</v>
          </cell>
        </row>
      </sheetData>
      <sheetData sheetId="9513">
        <row r="47">
          <cell r="H47">
            <v>13178.048204541665</v>
          </cell>
        </row>
      </sheetData>
      <sheetData sheetId="9514">
        <row r="47">
          <cell r="H47">
            <v>19729.199486104168</v>
          </cell>
        </row>
      </sheetData>
      <sheetData sheetId="9515">
        <row r="47">
          <cell r="H47">
            <v>38405.002915416662</v>
          </cell>
        </row>
      </sheetData>
      <sheetData sheetId="9516">
        <row r="47">
          <cell r="H47">
            <v>41159.979021230996</v>
          </cell>
        </row>
      </sheetData>
      <sheetData sheetId="9517">
        <row r="47">
          <cell r="H47">
            <v>16020</v>
          </cell>
        </row>
      </sheetData>
      <sheetData sheetId="9518">
        <row r="47">
          <cell r="H47">
            <v>11675</v>
          </cell>
        </row>
      </sheetData>
      <sheetData sheetId="9519">
        <row r="47">
          <cell r="H47">
            <v>382683.1643235588</v>
          </cell>
        </row>
      </sheetData>
      <sheetData sheetId="9520">
        <row r="47">
          <cell r="H47">
            <v>27108.482479999999</v>
          </cell>
        </row>
      </sheetData>
      <sheetData sheetId="9521">
        <row r="47">
          <cell r="H47">
            <v>18945.0351992</v>
          </cell>
        </row>
      </sheetData>
      <sheetData sheetId="9522">
        <row r="47">
          <cell r="H47">
            <v>88016.225274879995</v>
          </cell>
        </row>
      </sheetData>
      <sheetData sheetId="9523">
        <row r="47">
          <cell r="H47">
            <v>11296.680928966078</v>
          </cell>
        </row>
      </sheetData>
      <sheetData sheetId="9524">
        <row r="47">
          <cell r="H47">
            <v>19660.483631249997</v>
          </cell>
        </row>
      </sheetData>
      <sheetData sheetId="9525">
        <row r="47">
          <cell r="H47">
            <v>19660.483631249997</v>
          </cell>
        </row>
      </sheetData>
      <sheetData sheetId="9526">
        <row r="47">
          <cell r="H47">
            <v>19660.483631249997</v>
          </cell>
        </row>
      </sheetData>
      <sheetData sheetId="9527">
        <row r="47">
          <cell r="H47">
            <v>39947.116768272004</v>
          </cell>
        </row>
      </sheetData>
      <sheetData sheetId="9528">
        <row r="47">
          <cell r="H47">
            <v>37450.421970255004</v>
          </cell>
        </row>
      </sheetData>
      <sheetData sheetId="9529">
        <row r="47">
          <cell r="H47">
            <v>5631.4338221939006</v>
          </cell>
        </row>
      </sheetData>
      <sheetData sheetId="9530">
        <row r="47">
          <cell r="H47">
            <v>29691.867138751997</v>
          </cell>
        </row>
      </sheetData>
      <sheetData sheetId="9531">
        <row r="47">
          <cell r="H47">
            <v>10601.359883464</v>
          </cell>
        </row>
      </sheetData>
      <sheetData sheetId="9532">
        <row r="47">
          <cell r="H47">
            <v>16440.07876665</v>
          </cell>
        </row>
      </sheetData>
      <sheetData sheetId="9533">
        <row r="47">
          <cell r="H47">
            <v>7502.6541280530009</v>
          </cell>
        </row>
      </sheetData>
      <sheetData sheetId="9534">
        <row r="47">
          <cell r="H47">
            <v>63269.394041350002</v>
          </cell>
        </row>
      </sheetData>
      <sheetData sheetId="9535">
        <row r="47">
          <cell r="H47">
            <v>38708.912732384997</v>
          </cell>
        </row>
      </sheetData>
      <sheetData sheetId="9536">
        <row r="47">
          <cell r="H47">
            <v>30140.654422727453</v>
          </cell>
        </row>
      </sheetData>
      <sheetData sheetId="9537">
        <row r="47">
          <cell r="H47">
            <v>39628.094655192057</v>
          </cell>
        </row>
      </sheetData>
      <sheetData sheetId="9538">
        <row r="47">
          <cell r="H47">
            <v>38729.542446049003</v>
          </cell>
        </row>
      </sheetData>
      <sheetData sheetId="9539">
        <row r="47">
          <cell r="H47">
            <v>7116.936965586</v>
          </cell>
        </row>
      </sheetData>
      <sheetData sheetId="9540">
        <row r="47">
          <cell r="H47">
            <v>9391.2743470000005</v>
          </cell>
        </row>
      </sheetData>
      <sheetData sheetId="9541">
        <row r="47">
          <cell r="H47">
            <v>8500.0189065630984</v>
          </cell>
        </row>
      </sheetData>
      <sheetData sheetId="9542">
        <row r="47">
          <cell r="H47">
            <v>32499.094423904498</v>
          </cell>
        </row>
      </sheetData>
      <sheetData sheetId="9543">
        <row r="47">
          <cell r="H47">
            <v>51817.028777055006</v>
          </cell>
        </row>
      </sheetData>
      <sheetData sheetId="9544">
        <row r="47">
          <cell r="H47">
            <v>55430.1575333</v>
          </cell>
        </row>
      </sheetData>
      <sheetData sheetId="9545">
        <row r="47">
          <cell r="H47">
            <v>25786.003498499998</v>
          </cell>
        </row>
      </sheetData>
      <sheetData sheetId="9546">
        <row r="47">
          <cell r="H47">
            <v>21993.806973733335</v>
          </cell>
        </row>
      </sheetData>
      <sheetData sheetId="9547"/>
      <sheetData sheetId="9548"/>
      <sheetData sheetId="9549"/>
      <sheetData sheetId="9550">
        <row r="47">
          <cell r="H47">
            <v>21941.348275</v>
          </cell>
        </row>
      </sheetData>
      <sheetData sheetId="9551">
        <row r="47">
          <cell r="H47">
            <v>576269.26239999989</v>
          </cell>
        </row>
      </sheetData>
      <sheetData sheetId="9552">
        <row r="48">
          <cell r="H48">
            <v>640370.66537874995</v>
          </cell>
        </row>
      </sheetData>
      <sheetData sheetId="9553">
        <row r="47">
          <cell r="H47">
            <v>21941.348275</v>
          </cell>
        </row>
      </sheetData>
      <sheetData sheetId="9554">
        <row r="47">
          <cell r="H47">
            <v>576269.26239999989</v>
          </cell>
        </row>
      </sheetData>
      <sheetData sheetId="9555">
        <row r="47">
          <cell r="H47">
            <v>9078.6352040999991</v>
          </cell>
        </row>
      </sheetData>
      <sheetData sheetId="9556">
        <row r="49">
          <cell r="H49">
            <v>83961.133243064003</v>
          </cell>
        </row>
      </sheetData>
      <sheetData sheetId="9557">
        <row r="47">
          <cell r="H47">
            <v>14670.136122054002</v>
          </cell>
        </row>
      </sheetData>
      <sheetData sheetId="9558">
        <row r="47">
          <cell r="H47">
            <v>9078.6352040999991</v>
          </cell>
        </row>
      </sheetData>
      <sheetData sheetId="9559">
        <row r="51">
          <cell r="H51">
            <v>117309.4992738</v>
          </cell>
        </row>
      </sheetData>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refreshError="1"/>
      <sheetData sheetId="9618"/>
      <sheetData sheetId="9619" refreshError="1"/>
      <sheetData sheetId="9620" refreshError="1"/>
      <sheetData sheetId="9621" refreshError="1"/>
      <sheetData sheetId="9622" refreshError="1"/>
      <sheetData sheetId="9623">
        <row r="41">
          <cell r="H41">
            <v>108130</v>
          </cell>
        </row>
      </sheetData>
      <sheetData sheetId="9624" refreshError="1"/>
      <sheetData sheetId="9625">
        <row r="39">
          <cell r="H39">
            <v>61373</v>
          </cell>
        </row>
      </sheetData>
      <sheetData sheetId="9626">
        <row r="39">
          <cell r="H39">
            <v>345846</v>
          </cell>
        </row>
      </sheetData>
      <sheetData sheetId="9627">
        <row r="44">
          <cell r="H44">
            <v>71546</v>
          </cell>
        </row>
      </sheetData>
      <sheetData sheetId="9628">
        <row r="43">
          <cell r="H43">
            <v>373562</v>
          </cell>
        </row>
      </sheetData>
      <sheetData sheetId="9629" refreshError="1"/>
      <sheetData sheetId="9630" refreshError="1"/>
      <sheetData sheetId="9631">
        <row r="41">
          <cell r="H41">
            <v>4080</v>
          </cell>
        </row>
      </sheetData>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sheetData sheetId="9641" refreshError="1"/>
      <sheetData sheetId="9642" refreshError="1"/>
      <sheetData sheetId="9643" refreshError="1"/>
      <sheetData sheetId="9644" refreshError="1"/>
      <sheetData sheetId="9645" refreshError="1"/>
      <sheetData sheetId="9646" refreshError="1"/>
      <sheetData sheetId="9647" refreshError="1"/>
      <sheetData sheetId="9648"/>
      <sheetData sheetId="9649"/>
      <sheetData sheetId="9650"/>
      <sheetData sheetId="9651"/>
      <sheetData sheetId="9652"/>
      <sheetData sheetId="9653"/>
      <sheetData sheetId="9654"/>
      <sheetData sheetId="9655"/>
      <sheetData sheetId="9656"/>
      <sheetData sheetId="9657"/>
      <sheetData sheetId="9658"/>
      <sheetData sheetId="9659">
        <row r="1">
          <cell r="B1" t="str">
            <v>CTO-102-2002</v>
          </cell>
        </row>
      </sheetData>
      <sheetData sheetId="9660"/>
      <sheetData sheetId="9661">
        <row r="6">
          <cell r="A6" t="str">
            <v>CONTRATISTA:</v>
          </cell>
        </row>
      </sheetData>
      <sheetData sheetId="9662" refreshError="1"/>
      <sheetData sheetId="9663" refreshError="1"/>
      <sheetData sheetId="9664" refreshError="1"/>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sheetData sheetId="10047" refreshError="1"/>
      <sheetData sheetId="10048" refreshError="1"/>
      <sheetData sheetId="10049" refreshError="1"/>
      <sheetData sheetId="10050" refreshError="1"/>
      <sheetData sheetId="10051" refreshError="1"/>
      <sheetData sheetId="10052" refreshError="1"/>
      <sheetData sheetId="10053"/>
      <sheetData sheetId="10054"/>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sheetData sheetId="10066" refreshError="1"/>
      <sheetData sheetId="10067" refreshError="1"/>
      <sheetData sheetId="10068" refreshError="1"/>
      <sheetData sheetId="10069" refreshError="1"/>
      <sheetData sheetId="10070" refreshError="1"/>
      <sheetData sheetId="10071" refreshError="1"/>
      <sheetData sheetId="10072"/>
      <sheetData sheetId="10073"/>
      <sheetData sheetId="10074"/>
      <sheetData sheetId="10075" refreshError="1"/>
      <sheetData sheetId="10076" refreshError="1"/>
      <sheetData sheetId="10077"/>
      <sheetData sheetId="10078"/>
      <sheetData sheetId="10079"/>
      <sheetData sheetId="10080"/>
      <sheetData sheetId="10081"/>
      <sheetData sheetId="10082" refreshError="1"/>
      <sheetData sheetId="10083" refreshError="1"/>
      <sheetData sheetId="10084" refreshError="1"/>
      <sheetData sheetId="10085"/>
      <sheetData sheetId="10086"/>
      <sheetData sheetId="10087"/>
      <sheetData sheetId="10088"/>
      <sheetData sheetId="10089" refreshError="1"/>
      <sheetData sheetId="10090"/>
      <sheetData sheetId="10091"/>
      <sheetData sheetId="10092"/>
      <sheetData sheetId="10093" refreshError="1"/>
      <sheetData sheetId="10094" refreshError="1"/>
      <sheetData sheetId="10095" refreshError="1"/>
      <sheetData sheetId="10096" refreshError="1"/>
      <sheetData sheetId="10097" refreshError="1"/>
      <sheetData sheetId="10098" refreshError="1"/>
      <sheetData sheetId="10099"/>
      <sheetData sheetId="10100" refreshError="1"/>
      <sheetData sheetId="10101" refreshError="1"/>
      <sheetData sheetId="10102" refreshError="1"/>
      <sheetData sheetId="10103" refreshError="1"/>
      <sheetData sheetId="10104" refreshError="1"/>
      <sheetData sheetId="10105"/>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row r="103">
          <cell r="C103" t="str">
            <v>EXP</v>
          </cell>
        </row>
      </sheetData>
      <sheetData sheetId="10276" refreshError="1"/>
      <sheetData sheetId="10277"/>
      <sheetData sheetId="10278">
        <row r="147">
          <cell r="B147" t="str">
            <v>SUB TOTAL OBRAS DE  INSTALACIONES ELÉCTRICAS DE LAS ESTACIONES (Urbanismo)</v>
          </cell>
        </row>
      </sheetData>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refreshError="1"/>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refreshError="1"/>
      <sheetData sheetId="10683" refreshError="1"/>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row r="5">
          <cell r="I5">
            <v>216</v>
          </cell>
        </row>
      </sheetData>
      <sheetData sheetId="10717"/>
      <sheetData sheetId="10718"/>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sheetData sheetId="10732">
        <row r="3">
          <cell r="P3" t="str">
            <v>CONSORCIO CICLOINFRAESCTRUCTURA</v>
          </cell>
        </row>
      </sheetData>
      <sheetData sheetId="10733">
        <row r="4">
          <cell r="B4" t="str">
            <v>A-1.1</v>
          </cell>
        </row>
      </sheetData>
      <sheetData sheetId="10734"/>
      <sheetData sheetId="10735"/>
      <sheetData sheetId="10736"/>
      <sheetData sheetId="10737">
        <row r="4">
          <cell r="F4" t="str">
            <v>INDEPORTES</v>
          </cell>
        </row>
      </sheetData>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row r="3">
          <cell r="P3" t="str">
            <v>CONSORCIO CICLOINFRAESCTRUCTURA</v>
          </cell>
        </row>
      </sheetData>
      <sheetData sheetId="10777">
        <row r="4">
          <cell r="B4" t="str">
            <v>A-1.1</v>
          </cell>
        </row>
      </sheetData>
      <sheetData sheetId="10778"/>
      <sheetData sheetId="10779"/>
      <sheetData sheetId="10780"/>
      <sheetData sheetId="10781">
        <row r="4">
          <cell r="F4" t="str">
            <v>INDEPORTES</v>
          </cell>
        </row>
      </sheetData>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row r="3">
          <cell r="P3" t="str">
            <v>CONSORCIO CICLOINFRAESCTRUCTURA</v>
          </cell>
        </row>
      </sheetData>
      <sheetData sheetId="11014">
        <row r="4">
          <cell r="B4" t="str">
            <v>A-1.1</v>
          </cell>
        </row>
      </sheetData>
      <sheetData sheetId="11015"/>
      <sheetData sheetId="11016">
        <row r="4">
          <cell r="F4" t="str">
            <v>INDEPORTES</v>
          </cell>
        </row>
      </sheetData>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row r="1">
          <cell r="C1">
            <v>0.2</v>
          </cell>
        </row>
      </sheetData>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row r="3">
          <cell r="P3" t="str">
            <v>CONSORCIO CICLOINFRAESCTRUCTURA</v>
          </cell>
        </row>
      </sheetData>
      <sheetData sheetId="11059">
        <row r="4">
          <cell r="B4" t="str">
            <v>A-1.1</v>
          </cell>
        </row>
      </sheetData>
      <sheetData sheetId="11060"/>
      <sheetData sheetId="11061">
        <row r="4">
          <cell r="F4" t="str">
            <v>INDEPORTES</v>
          </cell>
        </row>
      </sheetData>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row r="5">
          <cell r="E5" t="str">
            <v>CANTIDAD</v>
          </cell>
        </row>
      </sheetData>
      <sheetData sheetId="11975">
        <row r="5">
          <cell r="E5" t="str">
            <v>CANTIDAD</v>
          </cell>
        </row>
      </sheetData>
      <sheetData sheetId="11976">
        <row r="5">
          <cell r="E5" t="str">
            <v>CANTIDAD</v>
          </cell>
        </row>
      </sheetData>
      <sheetData sheetId="11977"/>
      <sheetData sheetId="11978">
        <row r="5">
          <cell r="E5" t="str">
            <v>CANTIDAD</v>
          </cell>
        </row>
      </sheetData>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row r="1">
          <cell r="B1" t="str">
            <v>CTO-102-2002</v>
          </cell>
        </row>
      </sheetData>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row r="1">
          <cell r="B1" t="str">
            <v>CTO-102-2002</v>
          </cell>
        </row>
      </sheetData>
      <sheetData sheetId="12407"/>
      <sheetData sheetId="12408"/>
      <sheetData sheetId="12409"/>
      <sheetData sheetId="12410"/>
      <sheetData sheetId="12411"/>
      <sheetData sheetId="12412"/>
      <sheetData sheetId="12413"/>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sheetData sheetId="12426">
        <row r="1">
          <cell r="A1">
            <v>112200000000</v>
          </cell>
        </row>
      </sheetData>
      <sheetData sheetId="12427"/>
      <sheetData sheetId="12428"/>
      <sheetData sheetId="12429"/>
      <sheetData sheetId="12430"/>
      <sheetData sheetId="12431"/>
      <sheetData sheetId="12432"/>
      <sheetData sheetId="12433"/>
      <sheetData sheetId="12434"/>
      <sheetData sheetId="12435"/>
      <sheetData sheetId="12436"/>
      <sheetData sheetId="12437" refreshError="1"/>
      <sheetData sheetId="12438" refreshError="1"/>
      <sheetData sheetId="12439" refreshError="1"/>
      <sheetData sheetId="12440" refreshError="1"/>
      <sheetData sheetId="12441" refreshError="1"/>
      <sheetData sheetId="12442"/>
      <sheetData sheetId="12443"/>
      <sheetData sheetId="12444"/>
      <sheetData sheetId="12445"/>
      <sheetData sheetId="12446"/>
      <sheetData sheetId="12447"/>
      <sheetData sheetId="12448"/>
      <sheetData sheetId="12449"/>
      <sheetData sheetId="12450">
        <row r="5">
          <cell r="B5" t="str">
            <v>Compras</v>
          </cell>
        </row>
      </sheetData>
      <sheetData sheetId="12451"/>
      <sheetData sheetId="12452"/>
      <sheetData sheetId="12453">
        <row r="4">
          <cell r="I4" t="str">
            <v>DESCRIPCION DEL INSUMO</v>
          </cell>
        </row>
      </sheetData>
      <sheetData sheetId="12454"/>
      <sheetData sheetId="12455"/>
      <sheetData sheetId="12456">
        <row r="10">
          <cell r="AZ10">
            <v>90</v>
          </cell>
        </row>
      </sheetData>
      <sheetData sheetId="12457"/>
      <sheetData sheetId="12458"/>
      <sheetData sheetId="12459">
        <row r="93">
          <cell r="C93" t="str">
            <v>AGUA</v>
          </cell>
        </row>
      </sheetData>
      <sheetData sheetId="12460">
        <row r="15">
          <cell r="D15" t="str">
            <v>PRELIMINARES</v>
          </cell>
        </row>
      </sheetData>
      <sheetData sheetId="12461"/>
      <sheetData sheetId="12462">
        <row r="6">
          <cell r="A6" t="str">
            <v>CODIGO INTERNO</v>
          </cell>
        </row>
      </sheetData>
      <sheetData sheetId="12463"/>
      <sheetData sheetId="12464">
        <row r="1">
          <cell r="A1" t="str">
            <v>CONCESION SABANA DE OCCIDENTE</v>
          </cell>
        </row>
      </sheetData>
      <sheetData sheetId="12465">
        <row r="10">
          <cell r="B10">
            <v>118</v>
          </cell>
        </row>
      </sheetData>
      <sheetData sheetId="12466"/>
      <sheetData sheetId="12467">
        <row r="7">
          <cell r="B7" t="str">
            <v>CODIGO EN BASE GENERAL SIGE</v>
          </cell>
        </row>
      </sheetData>
      <sheetData sheetId="12468">
        <row r="3">
          <cell r="A3">
            <v>1</v>
          </cell>
        </row>
      </sheetData>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row r="5">
          <cell r="B5" t="str">
            <v>ITEM</v>
          </cell>
        </row>
      </sheetData>
      <sheetData sheetId="12836" refreshError="1"/>
      <sheetData sheetId="12837" refreshError="1"/>
      <sheetData sheetId="12838" refreshError="1"/>
      <sheetData sheetId="12839" refreshError="1"/>
      <sheetData sheetId="12840" refreshError="1"/>
      <sheetData sheetId="12841" refreshError="1"/>
      <sheetData sheetId="12842">
        <row r="56">
          <cell r="A56" t="str">
            <v>RG</v>
          </cell>
        </row>
      </sheetData>
      <sheetData sheetId="12843" refreshError="1"/>
      <sheetData sheetId="12844"/>
      <sheetData sheetId="12845">
        <row r="3">
          <cell r="A3" t="str">
            <v>CODIGO</v>
          </cell>
        </row>
      </sheetData>
      <sheetData sheetId="12846">
        <row r="1">
          <cell r="A1" t="str">
            <v>kk</v>
          </cell>
        </row>
      </sheetData>
      <sheetData sheetId="12847"/>
      <sheetData sheetId="12848"/>
      <sheetData sheetId="12849"/>
      <sheetData sheetId="12850"/>
      <sheetData sheetId="12851">
        <row r="4">
          <cell r="A4">
            <v>120</v>
          </cell>
        </row>
      </sheetData>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sheetData sheetId="12860" refreshError="1"/>
      <sheetData sheetId="12861" refreshError="1"/>
      <sheetData sheetId="12862"/>
      <sheetData sheetId="12863"/>
      <sheetData sheetId="12864"/>
      <sheetData sheetId="12865"/>
      <sheetData sheetId="12866"/>
      <sheetData sheetId="12867"/>
      <sheetData sheetId="12868"/>
      <sheetData sheetId="12869"/>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sheetData sheetId="12890">
        <row r="16">
          <cell r="J16">
            <v>3948.9811440000003</v>
          </cell>
        </row>
      </sheetData>
      <sheetData sheetId="12891">
        <row r="16">
          <cell r="K16">
            <v>5069.7440900000001</v>
          </cell>
        </row>
      </sheetData>
      <sheetData sheetId="12892">
        <row r="34">
          <cell r="I34">
            <v>50844.36</v>
          </cell>
        </row>
      </sheetData>
      <sheetData sheetId="12893"/>
      <sheetData sheetId="12894">
        <row r="2">
          <cell r="B2">
            <v>44424</v>
          </cell>
        </row>
      </sheetData>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ow r="9">
          <cell r="C9">
            <v>0.9</v>
          </cell>
        </row>
      </sheetData>
      <sheetData sheetId="12950"/>
      <sheetData sheetId="12951">
        <row r="1">
          <cell r="A1">
            <v>25</v>
          </cell>
        </row>
      </sheetData>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row r="14">
          <cell r="D14">
            <v>38504</v>
          </cell>
        </row>
      </sheetData>
      <sheetData sheetId="13046"/>
      <sheetData sheetId="13047">
        <row r="14">
          <cell r="D14">
            <v>38504</v>
          </cell>
        </row>
      </sheetData>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row r="1">
          <cell r="B1" t="str">
            <v>CTO-102-2002</v>
          </cell>
        </row>
      </sheetData>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ow r="2">
          <cell r="A2" t="str">
            <v>HOSPITAL HERNANDO MONCALEANO PERDOMO ETAPA 1</v>
          </cell>
        </row>
      </sheetData>
      <sheetData sheetId="13595"/>
      <sheetData sheetId="13596">
        <row r="2">
          <cell r="A2" t="str">
            <v>HOSPITAL HERNANDO MONCALEANO PERDOMO ETAPA 2 A</v>
          </cell>
        </row>
      </sheetData>
      <sheetData sheetId="13597">
        <row r="2">
          <cell r="A2" t="str">
            <v>HOSPITAL HERNANDO MONCALEANO PERDOMO ETAPA 2B</v>
          </cell>
        </row>
      </sheetData>
      <sheetData sheetId="13598"/>
      <sheetData sheetId="13599"/>
      <sheetData sheetId="13600"/>
      <sheetData sheetId="13601"/>
      <sheetData sheetId="13602"/>
      <sheetData sheetId="13603" refreshError="1"/>
      <sheetData sheetId="13604"/>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ow r="9">
          <cell r="C9">
            <v>0.9</v>
          </cell>
        </row>
      </sheetData>
      <sheetData sheetId="13616"/>
      <sheetData sheetId="13617">
        <row r="1">
          <cell r="A1">
            <v>25</v>
          </cell>
        </row>
      </sheetData>
      <sheetData sheetId="13618" refreshError="1"/>
      <sheetData sheetId="13619" refreshError="1"/>
      <sheetData sheetId="13620" refreshError="1"/>
      <sheetData sheetId="13621" refreshError="1"/>
      <sheetData sheetId="13622" refreshError="1"/>
      <sheetData sheetId="13623">
        <row r="1">
          <cell r="D1" t="str">
            <v xml:space="preserve">Supervendor CODE </v>
          </cell>
        </row>
      </sheetData>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sheetData sheetId="13632">
        <row r="1">
          <cell r="A1" t="str">
            <v>AMAZONAS</v>
          </cell>
        </row>
      </sheetData>
      <sheetData sheetId="13633"/>
      <sheetData sheetId="13634"/>
      <sheetData sheetId="13635"/>
      <sheetData sheetId="13636">
        <row r="15">
          <cell r="B15">
            <v>1</v>
          </cell>
        </row>
      </sheetData>
      <sheetData sheetId="13637" refreshError="1"/>
      <sheetData sheetId="13638"/>
      <sheetData sheetId="13639" refreshError="1"/>
      <sheetData sheetId="13640"/>
      <sheetData sheetId="13641"/>
      <sheetData sheetId="13642"/>
      <sheetData sheetId="13643">
        <row r="1">
          <cell r="D1" t="str">
            <v xml:space="preserve">Supervendor CODE </v>
          </cell>
        </row>
      </sheetData>
      <sheetData sheetId="13644"/>
      <sheetData sheetId="13645">
        <row r="1">
          <cell r="A1" t="str">
            <v>AMAZONAS</v>
          </cell>
        </row>
      </sheetData>
      <sheetData sheetId="13646"/>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sheetData sheetId="13673"/>
      <sheetData sheetId="13674"/>
      <sheetData sheetId="13675">
        <row r="45">
          <cell r="B45" t="str">
            <v>P-002</v>
          </cell>
        </row>
      </sheetData>
      <sheetData sheetId="13676"/>
      <sheetData sheetId="13677"/>
      <sheetData sheetId="13678"/>
      <sheetData sheetId="13679"/>
      <sheetData sheetId="13680"/>
      <sheetData sheetId="13681"/>
      <sheetData sheetId="13682"/>
      <sheetData sheetId="13683"/>
      <sheetData sheetId="13684" refreshError="1"/>
      <sheetData sheetId="13685" refreshError="1"/>
      <sheetData sheetId="13686" refreshError="1"/>
      <sheetData sheetId="13687"/>
      <sheetData sheetId="13688"/>
      <sheetData sheetId="13689"/>
      <sheetData sheetId="13690"/>
      <sheetData sheetId="13691"/>
      <sheetData sheetId="13692"/>
      <sheetData sheetId="13693"/>
      <sheetData sheetId="13694" refreshError="1"/>
      <sheetData sheetId="13695" refreshError="1"/>
      <sheetData sheetId="13696" refreshError="1"/>
      <sheetData sheetId="13697" refreshError="1"/>
      <sheetData sheetId="13698"/>
      <sheetData sheetId="13699"/>
      <sheetData sheetId="13700"/>
      <sheetData sheetId="13701"/>
      <sheetData sheetId="13702"/>
      <sheetData sheetId="13703"/>
      <sheetData sheetId="13704"/>
      <sheetData sheetId="13705"/>
      <sheetData sheetId="13706"/>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efreshError="1"/>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sheetData sheetId="13814"/>
      <sheetData sheetId="13815"/>
      <sheetData sheetId="13816"/>
      <sheetData sheetId="13817"/>
      <sheetData sheetId="13818"/>
      <sheetData sheetId="13819"/>
      <sheetData sheetId="13820"/>
      <sheetData sheetId="13821"/>
      <sheetData sheetId="13822"/>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sheetData sheetId="14116"/>
      <sheetData sheetId="14117"/>
      <sheetData sheetId="14118"/>
      <sheetData sheetId="14119"/>
      <sheetData sheetId="14120"/>
      <sheetData sheetId="14121"/>
      <sheetData sheetId="14122"/>
      <sheetData sheetId="14123"/>
      <sheetData sheetId="14124"/>
      <sheetData sheetId="14125"/>
      <sheetData sheetId="14126"/>
      <sheetData sheetId="14127"/>
      <sheetData sheetId="14128"/>
      <sheetData sheetId="14129"/>
      <sheetData sheetId="14130"/>
      <sheetData sheetId="14131"/>
      <sheetData sheetId="14132"/>
      <sheetData sheetId="14133"/>
      <sheetData sheetId="14134"/>
      <sheetData sheetId="14135"/>
      <sheetData sheetId="14136" refreshError="1"/>
      <sheetData sheetId="14137"/>
      <sheetData sheetId="14138"/>
      <sheetData sheetId="14139"/>
      <sheetData sheetId="14140">
        <row r="1">
          <cell r="W1">
            <v>1</v>
          </cell>
        </row>
      </sheetData>
      <sheetData sheetId="14141">
        <row r="9">
          <cell r="B9" t="str">
            <v>TRINA SOLAR 280 W PC14</v>
          </cell>
        </row>
      </sheetData>
      <sheetData sheetId="14142">
        <row r="9">
          <cell r="B9" t="str">
            <v>TRINA SOLAR 280 W PC14</v>
          </cell>
        </row>
      </sheetData>
      <sheetData sheetId="14143">
        <row r="9">
          <cell r="B9" t="str">
            <v>TRINA SOLAR 280 W PC14</v>
          </cell>
        </row>
      </sheetData>
      <sheetData sheetId="14144">
        <row r="9">
          <cell r="B9" t="str">
            <v>TRINA SOLAR 280 W PC14</v>
          </cell>
        </row>
      </sheetData>
      <sheetData sheetId="14145">
        <row r="9">
          <cell r="B9" t="str">
            <v>TRINA SOLAR 280 W PC14</v>
          </cell>
        </row>
      </sheetData>
      <sheetData sheetId="14146"/>
      <sheetData sheetId="14147"/>
      <sheetData sheetId="14148"/>
      <sheetData sheetId="14149"/>
      <sheetData sheetId="14150"/>
      <sheetData sheetId="14151"/>
      <sheetData sheetId="14152"/>
      <sheetData sheetId="14153"/>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ow r="1">
          <cell r="W1">
            <v>1</v>
          </cell>
        </row>
      </sheetData>
      <sheetData sheetId="14172">
        <row r="9">
          <cell r="B9" t="str">
            <v>TRINA SOLAR 280 W PC14</v>
          </cell>
        </row>
      </sheetData>
      <sheetData sheetId="14173">
        <row r="9">
          <cell r="B9" t="str">
            <v>TRINA SOLAR 280 W PC14</v>
          </cell>
        </row>
      </sheetData>
      <sheetData sheetId="14174">
        <row r="9">
          <cell r="B9" t="str">
            <v>TRINA SOLAR 280 W PC14</v>
          </cell>
        </row>
      </sheetData>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sheetData sheetId="14198"/>
      <sheetData sheetId="14199"/>
      <sheetData sheetId="14200"/>
      <sheetData sheetId="14201"/>
      <sheetData sheetId="14202"/>
      <sheetData sheetId="14203"/>
      <sheetData sheetId="14204"/>
      <sheetData sheetId="14205"/>
      <sheetData sheetId="14206">
        <row r="9">
          <cell r="B9" t="str">
            <v>TRINA SOLAR 280 W PC14</v>
          </cell>
        </row>
      </sheetData>
      <sheetData sheetId="14207">
        <row r="9">
          <cell r="B9" t="str">
            <v>TRINA SOLAR 280 W PC14</v>
          </cell>
        </row>
      </sheetData>
      <sheetData sheetId="14208">
        <row r="9">
          <cell r="B9" t="str">
            <v>TRINA SOLAR 280 W PC14</v>
          </cell>
        </row>
      </sheetData>
      <sheetData sheetId="14209">
        <row r="9">
          <cell r="B9" t="str">
            <v>TRINA SOLAR 280 W PC14</v>
          </cell>
        </row>
      </sheetData>
      <sheetData sheetId="14210"/>
      <sheetData sheetId="14211"/>
      <sheetData sheetId="14212"/>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refreshError="1"/>
      <sheetData sheetId="14317"/>
      <sheetData sheetId="14318" refreshError="1"/>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sheetData sheetId="14331" refreshError="1"/>
      <sheetData sheetId="14332" refreshError="1"/>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refreshError="1"/>
      <sheetData sheetId="14399"/>
      <sheetData sheetId="14400" refreshError="1"/>
      <sheetData sheetId="14401" refreshError="1"/>
      <sheetData sheetId="14402" refreshError="1"/>
      <sheetData sheetId="14403" refreshError="1"/>
      <sheetData sheetId="14404" refreshError="1"/>
      <sheetData sheetId="14405" refreshError="1"/>
      <sheetData sheetId="14406">
        <row r="3">
          <cell r="A3">
            <v>1</v>
          </cell>
        </row>
      </sheetData>
      <sheetData sheetId="14407">
        <row r="4">
          <cell r="G4">
            <v>39</v>
          </cell>
        </row>
      </sheetData>
      <sheetData sheetId="14408"/>
      <sheetData sheetId="14409">
        <row r="2">
          <cell r="A2">
            <v>2</v>
          </cell>
        </row>
      </sheetData>
      <sheetData sheetId="14410"/>
      <sheetData sheetId="14411">
        <row r="6">
          <cell r="G6">
            <v>32</v>
          </cell>
        </row>
      </sheetData>
      <sheetData sheetId="14412"/>
      <sheetData sheetId="14413"/>
      <sheetData sheetId="14414"/>
      <sheetData sheetId="14415"/>
      <sheetData sheetId="14416"/>
      <sheetData sheetId="14417"/>
      <sheetData sheetId="14418"/>
      <sheetData sheetId="14419"/>
      <sheetData sheetId="14420"/>
      <sheetData sheetId="14421"/>
      <sheetData sheetId="14422"/>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sheetData sheetId="14432"/>
      <sheetData sheetId="14433"/>
      <sheetData sheetId="14434"/>
      <sheetData sheetId="14435">
        <row r="103">
          <cell r="C103" t="str">
            <v>EXP</v>
          </cell>
        </row>
      </sheetData>
      <sheetData sheetId="14436"/>
      <sheetData sheetId="14437"/>
      <sheetData sheetId="14438">
        <row r="147">
          <cell r="B147" t="str">
            <v>SUB TOTAL OBRAS DE  INSTALACIONES ELÉCTRICAS DE LAS ESTACIONES (Urbanismo)</v>
          </cell>
        </row>
      </sheetData>
      <sheetData sheetId="14439">
        <row r="1">
          <cell r="A1" t="str">
            <v>CODIGO EQUIPO</v>
          </cell>
        </row>
      </sheetData>
      <sheetData sheetId="14440"/>
      <sheetData sheetId="14441"/>
      <sheetData sheetId="14442"/>
      <sheetData sheetId="14443"/>
      <sheetData sheetId="14444"/>
      <sheetData sheetId="14445"/>
      <sheetData sheetId="14446"/>
      <sheetData sheetId="14447">
        <row r="3">
          <cell r="A3">
            <v>1</v>
          </cell>
        </row>
      </sheetData>
      <sheetData sheetId="14448">
        <row r="4">
          <cell r="G4">
            <v>39</v>
          </cell>
        </row>
      </sheetData>
      <sheetData sheetId="14449"/>
      <sheetData sheetId="14450">
        <row r="2">
          <cell r="A2">
            <v>2</v>
          </cell>
        </row>
      </sheetData>
      <sheetData sheetId="14451">
        <row r="5">
          <cell r="I5">
            <v>216</v>
          </cell>
        </row>
      </sheetData>
      <sheetData sheetId="14452"/>
      <sheetData sheetId="14453"/>
      <sheetData sheetId="14454">
        <row r="6">
          <cell r="G6">
            <v>32</v>
          </cell>
        </row>
      </sheetData>
      <sheetData sheetId="14455"/>
      <sheetData sheetId="14456"/>
      <sheetData sheetId="14457"/>
      <sheetData sheetId="14458"/>
      <sheetData sheetId="14459"/>
      <sheetData sheetId="14460"/>
      <sheetData sheetId="14461"/>
      <sheetData sheetId="14462" refreshError="1"/>
      <sheetData sheetId="14463"/>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refreshError="1"/>
      <sheetData sheetId="14482" refreshError="1"/>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sheetData sheetId="14600" refreshError="1"/>
      <sheetData sheetId="14601" refreshError="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sheetData sheetId="14871" refreshError="1"/>
      <sheetData sheetId="14872" refreshError="1"/>
      <sheetData sheetId="14873" refreshError="1"/>
      <sheetData sheetId="14874">
        <row r="5">
          <cell r="W5">
            <v>930157720</v>
          </cell>
        </row>
      </sheetData>
      <sheetData sheetId="14875">
        <row r="17">
          <cell r="I17">
            <v>80484450</v>
          </cell>
        </row>
      </sheetData>
      <sheetData sheetId="14876"/>
      <sheetData sheetId="14877"/>
      <sheetData sheetId="14878" refreshError="1"/>
      <sheetData sheetId="14879">
        <row r="11">
          <cell r="EI11">
            <v>407</v>
          </cell>
        </row>
      </sheetData>
      <sheetData sheetId="14880"/>
      <sheetData sheetId="14881" refreshError="1"/>
      <sheetData sheetId="14882"/>
      <sheetData sheetId="14883"/>
      <sheetData sheetId="14884"/>
      <sheetData sheetId="14885"/>
      <sheetData sheetId="14886"/>
      <sheetData sheetId="14887"/>
      <sheetData sheetId="14888"/>
      <sheetData sheetId="14889"/>
      <sheetData sheetId="14890"/>
      <sheetData sheetId="14891">
        <row r="11">
          <cell r="EI11">
            <v>0</v>
          </cell>
        </row>
      </sheetData>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row r="14">
          <cell r="D14" t="str">
            <v>Tamiz</v>
          </cell>
        </row>
      </sheetData>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sheetData sheetId="14990"/>
      <sheetData sheetId="14991"/>
      <sheetData sheetId="14992"/>
      <sheetData sheetId="14993"/>
      <sheetData sheetId="14994"/>
      <sheetData sheetId="14995"/>
      <sheetData sheetId="14996"/>
      <sheetData sheetId="14997"/>
      <sheetData sheetId="14998"/>
      <sheetData sheetId="14999"/>
      <sheetData sheetId="15000"/>
      <sheetData sheetId="15001"/>
      <sheetData sheetId="15002"/>
      <sheetData sheetId="15003"/>
      <sheetData sheetId="15004"/>
      <sheetData sheetId="15005"/>
      <sheetData sheetId="15006"/>
      <sheetData sheetId="15007"/>
      <sheetData sheetId="15008"/>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sheetData sheetId="15037"/>
      <sheetData sheetId="15038"/>
      <sheetData sheetId="15039"/>
      <sheetData sheetId="15040"/>
      <sheetData sheetId="15041"/>
      <sheetData sheetId="15042"/>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sheetData sheetId="15347"/>
      <sheetData sheetId="15348"/>
      <sheetData sheetId="15349"/>
      <sheetData sheetId="15350"/>
      <sheetData sheetId="15351"/>
      <sheetData sheetId="15352"/>
      <sheetData sheetId="15353"/>
      <sheetData sheetId="15354"/>
      <sheetData sheetId="15355"/>
      <sheetData sheetId="15356"/>
      <sheetData sheetId="15357"/>
      <sheetData sheetId="15358"/>
      <sheetData sheetId="15359"/>
      <sheetData sheetId="15360"/>
      <sheetData sheetId="15361"/>
      <sheetData sheetId="15362"/>
      <sheetData sheetId="15363"/>
      <sheetData sheetId="15364"/>
      <sheetData sheetId="15365"/>
      <sheetData sheetId="15366"/>
      <sheetData sheetId="15367"/>
      <sheetData sheetId="15368"/>
      <sheetData sheetId="15369"/>
      <sheetData sheetId="15370"/>
      <sheetData sheetId="15371"/>
      <sheetData sheetId="15372"/>
      <sheetData sheetId="15373"/>
      <sheetData sheetId="15374"/>
      <sheetData sheetId="15375"/>
      <sheetData sheetId="15376"/>
      <sheetData sheetId="15377"/>
      <sheetData sheetId="15378"/>
      <sheetData sheetId="15379"/>
      <sheetData sheetId="15380"/>
      <sheetData sheetId="15381"/>
      <sheetData sheetId="15382"/>
      <sheetData sheetId="15383"/>
      <sheetData sheetId="15384"/>
      <sheetData sheetId="15385"/>
      <sheetData sheetId="15386"/>
      <sheetData sheetId="15387"/>
      <sheetData sheetId="15388"/>
      <sheetData sheetId="15389"/>
      <sheetData sheetId="15390"/>
      <sheetData sheetId="15391"/>
      <sheetData sheetId="15392"/>
      <sheetData sheetId="15393"/>
      <sheetData sheetId="15394"/>
      <sheetData sheetId="15395"/>
      <sheetData sheetId="15396"/>
      <sheetData sheetId="15397"/>
      <sheetData sheetId="15398"/>
      <sheetData sheetId="15399"/>
      <sheetData sheetId="15400"/>
      <sheetData sheetId="15401"/>
      <sheetData sheetId="15402"/>
      <sheetData sheetId="15403"/>
      <sheetData sheetId="15404"/>
      <sheetData sheetId="15405"/>
      <sheetData sheetId="15406"/>
      <sheetData sheetId="15407"/>
      <sheetData sheetId="15408"/>
      <sheetData sheetId="15409"/>
      <sheetData sheetId="15410"/>
      <sheetData sheetId="15411"/>
      <sheetData sheetId="15412"/>
      <sheetData sheetId="15413"/>
      <sheetData sheetId="15414"/>
      <sheetData sheetId="15415"/>
      <sheetData sheetId="15416"/>
      <sheetData sheetId="15417"/>
      <sheetData sheetId="15418"/>
      <sheetData sheetId="15419"/>
      <sheetData sheetId="15420"/>
      <sheetData sheetId="15421"/>
      <sheetData sheetId="15422"/>
      <sheetData sheetId="15423"/>
      <sheetData sheetId="15424"/>
      <sheetData sheetId="15425"/>
      <sheetData sheetId="15426"/>
      <sheetData sheetId="15427"/>
      <sheetData sheetId="15428"/>
      <sheetData sheetId="15429"/>
      <sheetData sheetId="15430"/>
      <sheetData sheetId="15431"/>
      <sheetData sheetId="15432"/>
      <sheetData sheetId="15433"/>
      <sheetData sheetId="15434"/>
      <sheetData sheetId="15435"/>
      <sheetData sheetId="15436"/>
      <sheetData sheetId="15437"/>
      <sheetData sheetId="15438"/>
      <sheetData sheetId="15439"/>
      <sheetData sheetId="15440"/>
      <sheetData sheetId="15441"/>
      <sheetData sheetId="15442"/>
      <sheetData sheetId="15443"/>
      <sheetData sheetId="15444"/>
      <sheetData sheetId="15445"/>
      <sheetData sheetId="15446"/>
      <sheetData sheetId="15447"/>
      <sheetData sheetId="15448"/>
      <sheetData sheetId="15449"/>
      <sheetData sheetId="15450"/>
      <sheetData sheetId="15451"/>
      <sheetData sheetId="15452"/>
      <sheetData sheetId="15453"/>
      <sheetData sheetId="15454"/>
      <sheetData sheetId="15455"/>
      <sheetData sheetId="15456"/>
      <sheetData sheetId="15457"/>
      <sheetData sheetId="15458"/>
      <sheetData sheetId="15459"/>
      <sheetData sheetId="15460"/>
      <sheetData sheetId="15461"/>
      <sheetData sheetId="15462"/>
      <sheetData sheetId="15463"/>
      <sheetData sheetId="15464"/>
      <sheetData sheetId="15465"/>
      <sheetData sheetId="15466"/>
      <sheetData sheetId="15467"/>
      <sheetData sheetId="15468"/>
      <sheetData sheetId="15469"/>
      <sheetData sheetId="15470"/>
      <sheetData sheetId="15471"/>
      <sheetData sheetId="15472"/>
      <sheetData sheetId="15473"/>
      <sheetData sheetId="15474"/>
      <sheetData sheetId="15475"/>
      <sheetData sheetId="15476"/>
      <sheetData sheetId="15477"/>
      <sheetData sheetId="15478"/>
      <sheetData sheetId="15479"/>
      <sheetData sheetId="15480"/>
      <sheetData sheetId="1548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sheetData sheetId="15502"/>
      <sheetData sheetId="15503"/>
      <sheetData sheetId="15504"/>
      <sheetData sheetId="15505"/>
      <sheetData sheetId="15506"/>
      <sheetData sheetId="15507"/>
      <sheetData sheetId="15508"/>
      <sheetData sheetId="15509"/>
      <sheetData sheetId="15510"/>
      <sheetData sheetId="15511"/>
      <sheetData sheetId="15512"/>
      <sheetData sheetId="15513"/>
      <sheetData sheetId="15514"/>
      <sheetData sheetId="15515"/>
      <sheetData sheetId="15516"/>
      <sheetData sheetId="15517"/>
      <sheetData sheetId="15518"/>
      <sheetData sheetId="15519"/>
      <sheetData sheetId="15520"/>
      <sheetData sheetId="15521"/>
      <sheetData sheetId="15522"/>
      <sheetData sheetId="15523"/>
      <sheetData sheetId="15524"/>
      <sheetData sheetId="15525"/>
      <sheetData sheetId="15526"/>
      <sheetData sheetId="15527"/>
      <sheetData sheetId="15528"/>
      <sheetData sheetId="15529"/>
      <sheetData sheetId="15530"/>
      <sheetData sheetId="15531"/>
      <sheetData sheetId="15532"/>
      <sheetData sheetId="15533"/>
      <sheetData sheetId="15534"/>
      <sheetData sheetId="15535"/>
      <sheetData sheetId="15536"/>
      <sheetData sheetId="15537"/>
      <sheetData sheetId="15538"/>
      <sheetData sheetId="15539"/>
      <sheetData sheetId="15540"/>
      <sheetData sheetId="15541"/>
      <sheetData sheetId="15542"/>
      <sheetData sheetId="15543"/>
      <sheetData sheetId="15544"/>
      <sheetData sheetId="15545"/>
      <sheetData sheetId="15546"/>
      <sheetData sheetId="15547"/>
      <sheetData sheetId="15548"/>
      <sheetData sheetId="15549"/>
      <sheetData sheetId="15550"/>
      <sheetData sheetId="15551"/>
      <sheetData sheetId="15552"/>
      <sheetData sheetId="15553"/>
      <sheetData sheetId="15554"/>
      <sheetData sheetId="15555"/>
      <sheetData sheetId="15556"/>
      <sheetData sheetId="15557"/>
      <sheetData sheetId="15558"/>
      <sheetData sheetId="15559"/>
      <sheetData sheetId="15560"/>
      <sheetData sheetId="15561"/>
      <sheetData sheetId="15562"/>
      <sheetData sheetId="15563"/>
      <sheetData sheetId="15564"/>
      <sheetData sheetId="15565"/>
      <sheetData sheetId="15566"/>
      <sheetData sheetId="15567"/>
      <sheetData sheetId="15568"/>
      <sheetData sheetId="15569"/>
      <sheetData sheetId="15570"/>
      <sheetData sheetId="15571"/>
      <sheetData sheetId="15572"/>
      <sheetData sheetId="15573"/>
      <sheetData sheetId="15574"/>
      <sheetData sheetId="15575"/>
      <sheetData sheetId="15576"/>
      <sheetData sheetId="15577"/>
      <sheetData sheetId="15578"/>
      <sheetData sheetId="15579"/>
      <sheetData sheetId="15580"/>
      <sheetData sheetId="15581"/>
      <sheetData sheetId="15582"/>
      <sheetData sheetId="15583"/>
      <sheetData sheetId="15584"/>
      <sheetData sheetId="15585"/>
      <sheetData sheetId="15586"/>
      <sheetData sheetId="15587"/>
      <sheetData sheetId="15588"/>
      <sheetData sheetId="15589"/>
      <sheetData sheetId="15590"/>
      <sheetData sheetId="15591"/>
      <sheetData sheetId="15592"/>
      <sheetData sheetId="15593"/>
      <sheetData sheetId="15594"/>
      <sheetData sheetId="15595"/>
      <sheetData sheetId="15596"/>
      <sheetData sheetId="15597"/>
      <sheetData sheetId="15598"/>
      <sheetData sheetId="15599"/>
      <sheetData sheetId="15600"/>
      <sheetData sheetId="15601"/>
      <sheetData sheetId="15602"/>
      <sheetData sheetId="15603"/>
      <sheetData sheetId="15604"/>
      <sheetData sheetId="15605"/>
      <sheetData sheetId="15606"/>
      <sheetData sheetId="15607"/>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sheetData sheetId="15625"/>
      <sheetData sheetId="15626"/>
      <sheetData sheetId="15627"/>
      <sheetData sheetId="15628"/>
      <sheetData sheetId="15629"/>
      <sheetData sheetId="15630"/>
      <sheetData sheetId="15631"/>
      <sheetData sheetId="15632"/>
      <sheetData sheetId="15633"/>
      <sheetData sheetId="15634"/>
      <sheetData sheetId="15635"/>
      <sheetData sheetId="15636"/>
      <sheetData sheetId="15637"/>
      <sheetData sheetId="15638"/>
      <sheetData sheetId="15639"/>
      <sheetData sheetId="15640"/>
      <sheetData sheetId="1564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sheetData sheetId="15662"/>
      <sheetData sheetId="15663"/>
      <sheetData sheetId="15664"/>
      <sheetData sheetId="15665"/>
      <sheetData sheetId="15666"/>
      <sheetData sheetId="15667"/>
      <sheetData sheetId="15668"/>
      <sheetData sheetId="15669"/>
      <sheetData sheetId="15670"/>
      <sheetData sheetId="15671"/>
      <sheetData sheetId="15672"/>
      <sheetData sheetId="15673"/>
      <sheetData sheetId="15674"/>
      <sheetData sheetId="15675"/>
      <sheetData sheetId="15676"/>
      <sheetData sheetId="15677"/>
      <sheetData sheetId="15678"/>
      <sheetData sheetId="15679"/>
      <sheetData sheetId="15680"/>
      <sheetData sheetId="15681"/>
      <sheetData sheetId="15682"/>
      <sheetData sheetId="15683"/>
      <sheetData sheetId="15684"/>
      <sheetData sheetId="15685"/>
      <sheetData sheetId="15686"/>
      <sheetData sheetId="15687"/>
      <sheetData sheetId="15688"/>
      <sheetData sheetId="15689"/>
      <sheetData sheetId="15690"/>
      <sheetData sheetId="15691"/>
      <sheetData sheetId="15692"/>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refreshError="1"/>
      <sheetData sheetId="16422" refreshError="1"/>
      <sheetData sheetId="16423" refreshError="1"/>
      <sheetData sheetId="16424" refreshError="1"/>
      <sheetData sheetId="16425" refreshError="1"/>
      <sheetData sheetId="16426" refreshError="1"/>
      <sheetData sheetId="16427" refreshError="1"/>
      <sheetData sheetId="16428" refreshError="1"/>
      <sheetData sheetId="16429">
        <row r="10">
          <cell r="M10">
            <v>1302940.7487084535</v>
          </cell>
        </row>
      </sheetData>
      <sheetData sheetId="16430">
        <row r="10">
          <cell r="M10">
            <v>1302940.7487084535</v>
          </cell>
        </row>
      </sheetData>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ow r="4">
          <cell r="B4" t="str">
            <v>CÓDIGO</v>
          </cell>
        </row>
      </sheetData>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sheetData sheetId="16509"/>
      <sheetData sheetId="16510"/>
      <sheetData sheetId="16511"/>
      <sheetData sheetId="16512" refreshError="1"/>
      <sheetData sheetId="16513" refreshError="1"/>
      <sheetData sheetId="16514" refreshError="1"/>
      <sheetData sheetId="16515" refreshError="1"/>
      <sheetData sheetId="16516" refreshError="1"/>
      <sheetData sheetId="16517" refreshError="1"/>
      <sheetData sheetId="16518"/>
      <sheetData sheetId="16519" refreshError="1"/>
      <sheetData sheetId="16520" refreshError="1"/>
      <sheetData sheetId="16521">
        <row r="33">
          <cell r="AE33">
            <v>23</v>
          </cell>
        </row>
      </sheetData>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refreshError="1"/>
      <sheetData sheetId="16537" refreshError="1"/>
      <sheetData sheetId="16538" refreshError="1"/>
      <sheetData sheetId="16539" refreshError="1"/>
      <sheetData sheetId="16540" refreshError="1"/>
      <sheetData sheetId="16541" refreshError="1"/>
      <sheetData sheetId="16542" refreshError="1"/>
      <sheetData sheetId="16543" refreshError="1"/>
      <sheetData sheetId="16544" refreshError="1"/>
      <sheetData sheetId="16545" refreshError="1"/>
      <sheetData sheetId="16546" refreshError="1"/>
      <sheetData sheetId="16547" refreshError="1"/>
      <sheetData sheetId="16548" refreshError="1"/>
      <sheetData sheetId="16549" refreshError="1"/>
      <sheetData sheetId="16550" refreshError="1"/>
      <sheetData sheetId="16551" refreshError="1"/>
      <sheetData sheetId="16552" refreshError="1"/>
      <sheetData sheetId="16553" refreshError="1"/>
      <sheetData sheetId="16554"/>
      <sheetData sheetId="16555">
        <row r="26">
          <cell r="F26">
            <v>949784.30360176135</v>
          </cell>
        </row>
      </sheetData>
      <sheetData sheetId="16556"/>
      <sheetData sheetId="16557"/>
      <sheetData sheetId="16558"/>
      <sheetData sheetId="16559">
        <row r="14">
          <cell r="C14" t="str">
            <v>DESCRIPCION</v>
          </cell>
        </row>
      </sheetData>
      <sheetData sheetId="16560"/>
      <sheetData sheetId="16561"/>
      <sheetData sheetId="16562"/>
      <sheetData sheetId="16563"/>
      <sheetData sheetId="16564"/>
      <sheetData sheetId="16565">
        <row r="53">
          <cell r="D53">
            <v>2</v>
          </cell>
        </row>
      </sheetData>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row r="19">
          <cell r="A19" t="str">
            <v>AGREGADO FINO (ARENA)</v>
          </cell>
        </row>
      </sheetData>
      <sheetData sheetId="16579"/>
      <sheetData sheetId="16580"/>
      <sheetData sheetId="16581"/>
      <sheetData sheetId="16582"/>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refreshError="1"/>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ow r="10">
          <cell r="M10">
            <v>2.7679999999999998</v>
          </cell>
        </row>
      </sheetData>
      <sheetData sheetId="16760" refreshError="1"/>
      <sheetData sheetId="16761" refreshError="1"/>
      <sheetData sheetId="16762" refreshError="1"/>
      <sheetData sheetId="16763" refreshError="1"/>
      <sheetData sheetId="16764" refreshError="1"/>
      <sheetData sheetId="16765" refreshError="1"/>
      <sheetData sheetId="16766"/>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refreshError="1"/>
      <sheetData sheetId="17462" refreshError="1"/>
      <sheetData sheetId="17463" refreshError="1"/>
      <sheetData sheetId="17464" refreshError="1"/>
      <sheetData sheetId="17465" refreshError="1"/>
      <sheetData sheetId="17466" refreshError="1"/>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efreshError="1"/>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refreshError="1"/>
      <sheetData sheetId="17529" refreshError="1"/>
      <sheetData sheetId="17530" refreshError="1"/>
      <sheetData sheetId="17531" refreshError="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refreshError="1"/>
      <sheetData sheetId="17552" refreshError="1"/>
      <sheetData sheetId="17553" refreshError="1"/>
      <sheetData sheetId="17554" refreshError="1"/>
      <sheetData sheetId="17555" refreshError="1"/>
      <sheetData sheetId="17556" refreshError="1"/>
      <sheetData sheetId="17557" refreshError="1"/>
      <sheetData sheetId="17558" refreshError="1"/>
      <sheetData sheetId="17559" refreshError="1"/>
      <sheetData sheetId="17560" refreshError="1"/>
      <sheetData sheetId="17561" refreshError="1"/>
      <sheetData sheetId="17562" refreshError="1"/>
      <sheetData sheetId="17563" refreshError="1"/>
      <sheetData sheetId="17564" refreshError="1"/>
      <sheetData sheetId="17565" refreshError="1"/>
      <sheetData sheetId="17566" refreshError="1"/>
      <sheetData sheetId="17567" refreshError="1"/>
      <sheetData sheetId="17568" refreshError="1"/>
      <sheetData sheetId="17569" refreshError="1"/>
      <sheetData sheetId="17570" refreshError="1"/>
      <sheetData sheetId="17571" refreshError="1"/>
      <sheetData sheetId="17572" refreshError="1"/>
      <sheetData sheetId="17573" refreshError="1"/>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refreshError="1"/>
      <sheetData sheetId="17584" refreshError="1"/>
      <sheetData sheetId="17585" refreshError="1"/>
      <sheetData sheetId="17586" refreshError="1"/>
      <sheetData sheetId="17587" refreshError="1"/>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efreshError="1"/>
      <sheetData sheetId="17613" refreshError="1"/>
      <sheetData sheetId="17614" refreshError="1"/>
      <sheetData sheetId="17615" refreshError="1"/>
      <sheetData sheetId="17616" refreshError="1"/>
      <sheetData sheetId="17617" refreshError="1"/>
      <sheetData sheetId="17618" refreshError="1"/>
      <sheetData sheetId="17619" refreshError="1"/>
      <sheetData sheetId="17620" refreshError="1"/>
      <sheetData sheetId="17621" refreshError="1"/>
      <sheetData sheetId="17622" refreshError="1"/>
      <sheetData sheetId="17623" refreshError="1"/>
      <sheetData sheetId="17624" refreshError="1"/>
      <sheetData sheetId="17625" refreshError="1"/>
      <sheetData sheetId="17626" refreshError="1"/>
      <sheetData sheetId="17627" refreshError="1"/>
      <sheetData sheetId="17628" refreshError="1"/>
      <sheetData sheetId="17629" refreshError="1"/>
      <sheetData sheetId="17630" refreshError="1"/>
      <sheetData sheetId="17631" refreshError="1"/>
      <sheetData sheetId="17632" refreshError="1"/>
      <sheetData sheetId="17633" refreshError="1"/>
      <sheetData sheetId="17634" refreshError="1"/>
      <sheetData sheetId="17635" refreshError="1"/>
      <sheetData sheetId="17636" refreshError="1"/>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refreshError="1"/>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refreshError="1"/>
      <sheetData sheetId="17685" refreshError="1"/>
      <sheetData sheetId="17686" refreshError="1"/>
      <sheetData sheetId="17687" refreshError="1"/>
      <sheetData sheetId="17688" refreshError="1"/>
      <sheetData sheetId="17689" refreshError="1"/>
      <sheetData sheetId="17690" refreshError="1"/>
      <sheetData sheetId="17691" refreshError="1"/>
      <sheetData sheetId="17692" refreshError="1"/>
      <sheetData sheetId="17693" refreshError="1"/>
      <sheetData sheetId="17694" refreshError="1"/>
      <sheetData sheetId="17695" refreshError="1"/>
      <sheetData sheetId="17696" refreshError="1"/>
      <sheetData sheetId="17697" refreshError="1"/>
      <sheetData sheetId="17698" refreshError="1"/>
      <sheetData sheetId="17699" refreshError="1"/>
      <sheetData sheetId="17700" refreshError="1"/>
      <sheetData sheetId="17701" refreshError="1"/>
      <sheetData sheetId="17702" refreshError="1"/>
      <sheetData sheetId="17703" refreshError="1"/>
      <sheetData sheetId="17704" refreshError="1"/>
      <sheetData sheetId="17705" refreshError="1"/>
      <sheetData sheetId="17706" refreshError="1"/>
      <sheetData sheetId="17707" refreshError="1"/>
      <sheetData sheetId="17708" refreshError="1"/>
      <sheetData sheetId="17709" refreshError="1"/>
      <sheetData sheetId="17710" refreshError="1"/>
      <sheetData sheetId="17711" refreshError="1"/>
      <sheetData sheetId="17712" refreshError="1"/>
      <sheetData sheetId="17713" refreshError="1"/>
      <sheetData sheetId="17714" refreshError="1"/>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efreshError="1"/>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efreshError="1"/>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refreshError="1"/>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efreshError="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efreshError="1"/>
      <sheetData sheetId="18500" refreshError="1"/>
      <sheetData sheetId="18501" refreshError="1"/>
      <sheetData sheetId="18502" refreshError="1"/>
      <sheetData sheetId="18503" refreshError="1"/>
      <sheetData sheetId="18504" refreshError="1"/>
      <sheetData sheetId="18505" refreshError="1"/>
      <sheetData sheetId="18506" refreshError="1"/>
      <sheetData sheetId="18507" refreshError="1"/>
      <sheetData sheetId="18508" refreshError="1"/>
      <sheetData sheetId="18509" refreshError="1"/>
      <sheetData sheetId="18510" refreshError="1"/>
      <sheetData sheetId="18511" refreshError="1"/>
      <sheetData sheetId="18512" refreshError="1"/>
      <sheetData sheetId="18513" refreshError="1"/>
      <sheetData sheetId="18514" refreshError="1"/>
      <sheetData sheetId="18515" refreshError="1"/>
      <sheetData sheetId="18516" refreshError="1"/>
      <sheetData sheetId="18517" refreshError="1"/>
      <sheetData sheetId="18518" refreshError="1"/>
      <sheetData sheetId="18519" refreshError="1"/>
      <sheetData sheetId="18520" refreshError="1"/>
      <sheetData sheetId="18521" refreshError="1"/>
      <sheetData sheetId="18522" refreshError="1"/>
      <sheetData sheetId="18523" refreshError="1"/>
      <sheetData sheetId="18524" refreshError="1"/>
      <sheetData sheetId="18525" refreshError="1"/>
      <sheetData sheetId="18526" refreshError="1"/>
      <sheetData sheetId="18527" refreshError="1"/>
      <sheetData sheetId="18528" refreshError="1"/>
      <sheetData sheetId="18529" refreshError="1"/>
      <sheetData sheetId="18530" refreshError="1"/>
      <sheetData sheetId="18531" refreshError="1"/>
      <sheetData sheetId="18532" refreshError="1"/>
      <sheetData sheetId="18533" refreshError="1"/>
      <sheetData sheetId="18534" refreshError="1"/>
      <sheetData sheetId="18535" refreshError="1"/>
      <sheetData sheetId="18536" refreshError="1"/>
      <sheetData sheetId="18537" refreshError="1"/>
      <sheetData sheetId="18538" refreshError="1"/>
      <sheetData sheetId="18539" refreshError="1"/>
      <sheetData sheetId="18540" refreshError="1"/>
      <sheetData sheetId="18541" refreshError="1"/>
      <sheetData sheetId="18542" refreshError="1"/>
      <sheetData sheetId="18543" refreshError="1"/>
      <sheetData sheetId="18544" refreshError="1"/>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efreshError="1"/>
      <sheetData sheetId="18609" refreshError="1"/>
      <sheetData sheetId="18610" refreshError="1"/>
      <sheetData sheetId="18611" refreshError="1"/>
      <sheetData sheetId="18612" refreshError="1"/>
      <sheetData sheetId="18613" refreshError="1"/>
      <sheetData sheetId="18614" refreshError="1"/>
      <sheetData sheetId="18615" refreshError="1"/>
      <sheetData sheetId="18616" refreshError="1"/>
      <sheetData sheetId="18617" refreshError="1"/>
      <sheetData sheetId="18618" refreshError="1"/>
      <sheetData sheetId="18619" refreshError="1"/>
      <sheetData sheetId="18620" refreshError="1"/>
      <sheetData sheetId="18621" refreshError="1"/>
      <sheetData sheetId="18622" refreshError="1"/>
      <sheetData sheetId="18623" refreshError="1"/>
      <sheetData sheetId="18624" refreshError="1"/>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efreshError="1"/>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efreshError="1"/>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efreshError="1"/>
      <sheetData sheetId="19681" refreshError="1"/>
      <sheetData sheetId="19682" refreshError="1"/>
      <sheetData sheetId="19683" refreshError="1"/>
      <sheetData sheetId="19684" refreshError="1"/>
      <sheetData sheetId="19685" refreshError="1"/>
      <sheetData sheetId="19686" refreshError="1"/>
      <sheetData sheetId="19687" refreshError="1"/>
      <sheetData sheetId="19688" refreshError="1"/>
      <sheetData sheetId="19689" refreshError="1"/>
      <sheetData sheetId="19690" refreshError="1"/>
      <sheetData sheetId="19691" refreshError="1"/>
      <sheetData sheetId="19692" refreshError="1"/>
      <sheetData sheetId="19693" refreshError="1"/>
      <sheetData sheetId="19694" refreshError="1"/>
      <sheetData sheetId="19695" refreshError="1"/>
      <sheetData sheetId="19696" refreshError="1"/>
      <sheetData sheetId="19697" refreshError="1"/>
      <sheetData sheetId="19698" refreshError="1"/>
      <sheetData sheetId="19699" refreshError="1"/>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refreshError="1"/>
      <sheetData sheetId="21205" refreshError="1"/>
      <sheetData sheetId="21206" refreshError="1"/>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refreshError="1"/>
      <sheetData sheetId="21475" refreshError="1"/>
      <sheetData sheetId="21476" refreshError="1"/>
      <sheetData sheetId="21477" refreshError="1"/>
      <sheetData sheetId="21478" refreshError="1"/>
      <sheetData sheetId="21479" refreshError="1"/>
      <sheetData sheetId="21480" refreshError="1"/>
      <sheetData sheetId="21481" refreshError="1"/>
      <sheetData sheetId="21482" refreshError="1"/>
      <sheetData sheetId="21483" refreshError="1"/>
      <sheetData sheetId="21484" refreshError="1"/>
      <sheetData sheetId="21485" refreshError="1"/>
      <sheetData sheetId="21486" refreshError="1"/>
      <sheetData sheetId="21487" refreshError="1"/>
      <sheetData sheetId="21488" refreshError="1"/>
      <sheetData sheetId="21489" refreshError="1"/>
      <sheetData sheetId="21490" refreshError="1"/>
      <sheetData sheetId="21491" refreshError="1"/>
      <sheetData sheetId="21492" refreshError="1"/>
      <sheetData sheetId="21493" refreshError="1"/>
      <sheetData sheetId="21494" refreshError="1"/>
      <sheetData sheetId="21495" refreshError="1"/>
      <sheetData sheetId="21496" refreshError="1"/>
      <sheetData sheetId="21497" refreshError="1"/>
      <sheetData sheetId="21498" refreshError="1"/>
      <sheetData sheetId="21499" refreshError="1"/>
      <sheetData sheetId="21500" refreshError="1"/>
      <sheetData sheetId="21501" refreshError="1"/>
      <sheetData sheetId="21502" refreshError="1"/>
      <sheetData sheetId="21503" refreshError="1"/>
      <sheetData sheetId="21504" refreshError="1"/>
      <sheetData sheetId="21505" refreshError="1"/>
      <sheetData sheetId="21506" refreshError="1"/>
      <sheetData sheetId="21507" refreshError="1"/>
      <sheetData sheetId="21508" refreshError="1"/>
      <sheetData sheetId="21509" refreshError="1"/>
      <sheetData sheetId="21510" refreshError="1"/>
      <sheetData sheetId="21511" refreshError="1"/>
      <sheetData sheetId="21512" refreshError="1"/>
      <sheetData sheetId="21513" refreshError="1"/>
      <sheetData sheetId="21514" refreshError="1"/>
      <sheetData sheetId="21515" refreshError="1"/>
      <sheetData sheetId="21516" refreshError="1"/>
      <sheetData sheetId="21517" refreshError="1"/>
      <sheetData sheetId="21518" refreshError="1"/>
      <sheetData sheetId="21519" refreshError="1"/>
      <sheetData sheetId="21520" refreshError="1"/>
      <sheetData sheetId="21521" refreshError="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refreshError="1"/>
      <sheetData sheetId="21536" refreshError="1"/>
      <sheetData sheetId="21537" refreshError="1"/>
      <sheetData sheetId="21538" refreshError="1"/>
      <sheetData sheetId="21539" refreshError="1"/>
      <sheetData sheetId="21540" refreshError="1"/>
      <sheetData sheetId="21541" refreshError="1"/>
      <sheetData sheetId="21542" refreshError="1"/>
      <sheetData sheetId="21543" refreshError="1"/>
      <sheetData sheetId="21544" refreshError="1"/>
      <sheetData sheetId="21545" refreshError="1"/>
      <sheetData sheetId="21546" refreshError="1"/>
      <sheetData sheetId="21547" refreshError="1"/>
      <sheetData sheetId="21548" refreshError="1"/>
      <sheetData sheetId="21549" refreshError="1"/>
      <sheetData sheetId="21550" refreshError="1"/>
      <sheetData sheetId="21551" refreshError="1"/>
      <sheetData sheetId="21552" refreshError="1"/>
      <sheetData sheetId="21553" refreshError="1"/>
      <sheetData sheetId="21554" refreshError="1"/>
      <sheetData sheetId="21555" refreshError="1"/>
      <sheetData sheetId="21556" refreshError="1"/>
      <sheetData sheetId="21557" refreshError="1"/>
      <sheetData sheetId="21558" refreshError="1"/>
      <sheetData sheetId="21559" refreshError="1"/>
      <sheetData sheetId="21560" refreshError="1"/>
      <sheetData sheetId="21561" refreshError="1"/>
      <sheetData sheetId="21562" refreshError="1"/>
      <sheetData sheetId="21563" refreshError="1"/>
      <sheetData sheetId="21564" refreshError="1"/>
      <sheetData sheetId="21565" refreshError="1"/>
      <sheetData sheetId="21566" refreshError="1"/>
      <sheetData sheetId="21567" refreshError="1"/>
      <sheetData sheetId="21568" refreshError="1"/>
      <sheetData sheetId="21569" refreshError="1"/>
      <sheetData sheetId="21570" refreshError="1"/>
      <sheetData sheetId="21571" refreshError="1"/>
      <sheetData sheetId="21572" refreshError="1"/>
      <sheetData sheetId="21573" refreshError="1"/>
      <sheetData sheetId="21574" refreshError="1"/>
      <sheetData sheetId="21575" refreshError="1"/>
      <sheetData sheetId="21576" refreshError="1"/>
      <sheetData sheetId="21577" refreshError="1"/>
      <sheetData sheetId="21578" refreshError="1"/>
      <sheetData sheetId="21579" refreshError="1"/>
      <sheetData sheetId="21580" refreshError="1"/>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refreshError="1"/>
      <sheetData sheetId="21605" refreshError="1"/>
      <sheetData sheetId="21606" refreshError="1"/>
      <sheetData sheetId="21607" refreshError="1"/>
      <sheetData sheetId="21608" refreshError="1"/>
      <sheetData sheetId="21609" refreshError="1"/>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refreshError="1"/>
      <sheetData sheetId="21848" refreshError="1"/>
      <sheetData sheetId="21849" refreshError="1"/>
      <sheetData sheetId="21850" refreshError="1"/>
      <sheetData sheetId="21851" refreshError="1"/>
      <sheetData sheetId="21852" refreshError="1"/>
      <sheetData sheetId="21853" refreshError="1"/>
      <sheetData sheetId="21854" refreshError="1"/>
      <sheetData sheetId="21855" refreshError="1"/>
      <sheetData sheetId="21856" refreshError="1"/>
      <sheetData sheetId="21857" refreshError="1"/>
      <sheetData sheetId="21858" refreshError="1"/>
      <sheetData sheetId="21859" refreshError="1"/>
      <sheetData sheetId="21860" refreshError="1"/>
      <sheetData sheetId="21861" refreshError="1"/>
      <sheetData sheetId="21862" refreshError="1"/>
      <sheetData sheetId="21863" refreshError="1"/>
      <sheetData sheetId="21864" refreshError="1"/>
      <sheetData sheetId="21865" refreshError="1"/>
      <sheetData sheetId="21866" refreshError="1"/>
      <sheetData sheetId="21867" refreshError="1"/>
      <sheetData sheetId="21868" refreshError="1"/>
      <sheetData sheetId="21869" refreshError="1"/>
      <sheetData sheetId="21870" refreshError="1"/>
      <sheetData sheetId="21871" refreshError="1"/>
      <sheetData sheetId="21872" refreshError="1"/>
      <sheetData sheetId="21873" refreshError="1"/>
      <sheetData sheetId="21874" refreshError="1"/>
      <sheetData sheetId="21875" refreshError="1"/>
      <sheetData sheetId="21876" refreshError="1"/>
      <sheetData sheetId="21877" refreshError="1"/>
      <sheetData sheetId="21878" refreshError="1"/>
      <sheetData sheetId="21879" refreshError="1"/>
      <sheetData sheetId="21880" refreshError="1"/>
      <sheetData sheetId="21881" refreshError="1"/>
      <sheetData sheetId="21882" refreshError="1"/>
      <sheetData sheetId="21883" refreshError="1"/>
      <sheetData sheetId="21884" refreshError="1"/>
      <sheetData sheetId="21885" refreshError="1"/>
      <sheetData sheetId="21886" refreshError="1"/>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efreshError="1"/>
      <sheetData sheetId="21915" refreshError="1"/>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efreshError="1"/>
      <sheetData sheetId="21931" refreshError="1"/>
      <sheetData sheetId="21932" refreshError="1"/>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refreshError="1"/>
      <sheetData sheetId="21950" refreshError="1"/>
      <sheetData sheetId="21951" refreshError="1"/>
      <sheetData sheetId="21952" refreshError="1"/>
      <sheetData sheetId="21953" refreshError="1"/>
      <sheetData sheetId="21954" refreshError="1"/>
      <sheetData sheetId="21955" refreshError="1"/>
      <sheetData sheetId="21956" refreshError="1"/>
      <sheetData sheetId="21957" refreshError="1"/>
      <sheetData sheetId="21958" refreshError="1"/>
      <sheetData sheetId="21959" refreshError="1"/>
      <sheetData sheetId="21960" refreshError="1"/>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efreshError="1"/>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efreshError="1"/>
      <sheetData sheetId="22004" refreshError="1"/>
      <sheetData sheetId="22005" refreshError="1"/>
      <sheetData sheetId="22006" refreshError="1"/>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efreshError="1"/>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efreshError="1"/>
      <sheetData sheetId="22051" refreshError="1"/>
      <sheetData sheetId="22052" refreshError="1"/>
      <sheetData sheetId="22053" refreshError="1"/>
      <sheetData sheetId="22054" refreshError="1"/>
      <sheetData sheetId="22055" refreshError="1"/>
      <sheetData sheetId="22056" refreshError="1"/>
      <sheetData sheetId="22057" refreshError="1"/>
      <sheetData sheetId="22058" refreshError="1"/>
      <sheetData sheetId="22059" refreshError="1"/>
      <sheetData sheetId="22060" refreshError="1"/>
      <sheetData sheetId="22061" refreshError="1"/>
      <sheetData sheetId="22062" refreshError="1"/>
      <sheetData sheetId="22063" refreshError="1"/>
      <sheetData sheetId="22064" refreshError="1"/>
      <sheetData sheetId="22065" refreshError="1"/>
      <sheetData sheetId="22066" refreshError="1"/>
      <sheetData sheetId="22067" refreshError="1"/>
      <sheetData sheetId="22068" refreshError="1"/>
      <sheetData sheetId="22069" refreshError="1"/>
      <sheetData sheetId="22070" refreshError="1"/>
      <sheetData sheetId="22071" refreshError="1"/>
      <sheetData sheetId="22072" refreshError="1"/>
      <sheetData sheetId="22073" refreshError="1"/>
      <sheetData sheetId="22074" refreshError="1"/>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efreshError="1"/>
      <sheetData sheetId="22085" refreshError="1"/>
      <sheetData sheetId="22086" refreshError="1"/>
      <sheetData sheetId="22087" refreshError="1"/>
      <sheetData sheetId="22088" refreshError="1"/>
      <sheetData sheetId="22089" refreshError="1"/>
      <sheetData sheetId="22090" refreshError="1"/>
      <sheetData sheetId="22091" refreshError="1"/>
      <sheetData sheetId="22092" refreshError="1"/>
      <sheetData sheetId="22093" refreshError="1"/>
      <sheetData sheetId="22094" refreshError="1"/>
      <sheetData sheetId="22095" refreshError="1"/>
      <sheetData sheetId="22096" refreshError="1"/>
      <sheetData sheetId="22097" refreshError="1"/>
      <sheetData sheetId="22098" refreshError="1"/>
      <sheetData sheetId="22099" refreshError="1"/>
      <sheetData sheetId="22100" refreshError="1"/>
      <sheetData sheetId="22101" refreshError="1"/>
      <sheetData sheetId="22102" refreshError="1"/>
      <sheetData sheetId="22103" refreshError="1"/>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refreshError="1"/>
      <sheetData sheetId="22127" refreshError="1"/>
      <sheetData sheetId="22128" refreshError="1"/>
      <sheetData sheetId="22129" refreshError="1"/>
      <sheetData sheetId="22130" refreshError="1"/>
      <sheetData sheetId="22131" refreshError="1"/>
      <sheetData sheetId="22132" refreshError="1"/>
      <sheetData sheetId="22133" refreshError="1"/>
      <sheetData sheetId="22134" refreshError="1"/>
      <sheetData sheetId="22135" refreshError="1"/>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refreshError="1"/>
      <sheetData sheetId="22148" refreshError="1"/>
      <sheetData sheetId="22149" refreshError="1"/>
      <sheetData sheetId="22150" refreshError="1"/>
      <sheetData sheetId="22151" refreshError="1"/>
      <sheetData sheetId="22152" refreshError="1"/>
      <sheetData sheetId="22153" refreshError="1"/>
      <sheetData sheetId="22154" refreshError="1"/>
      <sheetData sheetId="22155" refreshError="1"/>
      <sheetData sheetId="22156" refreshError="1"/>
      <sheetData sheetId="22157" refreshError="1"/>
      <sheetData sheetId="22158" refreshError="1"/>
      <sheetData sheetId="22159" refreshError="1"/>
      <sheetData sheetId="22160" refreshError="1"/>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refreshError="1"/>
      <sheetData sheetId="22169" refreshError="1"/>
      <sheetData sheetId="22170" refreshError="1"/>
      <sheetData sheetId="22171" refreshError="1"/>
      <sheetData sheetId="22172" refreshError="1"/>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refreshError="1"/>
      <sheetData sheetId="22343" refreshError="1"/>
      <sheetData sheetId="22344" refreshError="1"/>
      <sheetData sheetId="22345" refreshError="1"/>
      <sheetData sheetId="22346" refreshError="1"/>
      <sheetData sheetId="22347" refreshError="1"/>
      <sheetData sheetId="22348" refreshError="1"/>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refreshError="1"/>
      <sheetData sheetId="22358" refreshError="1"/>
      <sheetData sheetId="22359" refreshError="1"/>
      <sheetData sheetId="22360" refreshError="1"/>
      <sheetData sheetId="22361" refreshError="1"/>
      <sheetData sheetId="22362" refreshError="1"/>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refreshError="1"/>
      <sheetData sheetId="22437" refreshError="1"/>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efreshError="1"/>
      <sheetData sheetId="22492" refreshError="1"/>
      <sheetData sheetId="22493" refreshError="1"/>
      <sheetData sheetId="22494" refreshError="1"/>
      <sheetData sheetId="22495" refreshError="1"/>
      <sheetData sheetId="22496" refreshError="1"/>
      <sheetData sheetId="22497" refreshError="1"/>
      <sheetData sheetId="22498" refreshError="1"/>
      <sheetData sheetId="22499" refreshError="1"/>
      <sheetData sheetId="22500" refreshError="1"/>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refreshError="1"/>
      <sheetData sheetId="22540" refreshError="1"/>
      <sheetData sheetId="22541" refreshError="1"/>
      <sheetData sheetId="22542" refreshError="1"/>
      <sheetData sheetId="22543" refreshError="1"/>
      <sheetData sheetId="22544" refreshError="1"/>
      <sheetData sheetId="22545" refreshError="1"/>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efreshError="1"/>
      <sheetData sheetId="22582" refreshError="1"/>
      <sheetData sheetId="22583" refreshError="1"/>
      <sheetData sheetId="22584" refreshError="1"/>
      <sheetData sheetId="22585" refreshError="1"/>
      <sheetData sheetId="22586" refreshError="1"/>
      <sheetData sheetId="22587" refreshError="1"/>
      <sheetData sheetId="22588" refreshError="1"/>
      <sheetData sheetId="22589" refreshError="1"/>
      <sheetData sheetId="22590" refreshError="1"/>
      <sheetData sheetId="22591" refreshError="1"/>
      <sheetData sheetId="22592" refreshError="1"/>
      <sheetData sheetId="22593" refreshError="1"/>
      <sheetData sheetId="22594" refreshError="1"/>
      <sheetData sheetId="22595" refreshError="1"/>
      <sheetData sheetId="22596" refreshError="1"/>
      <sheetData sheetId="22597" refreshError="1"/>
      <sheetData sheetId="22598" refreshError="1"/>
      <sheetData sheetId="22599" refreshError="1"/>
      <sheetData sheetId="22600" refreshError="1"/>
      <sheetData sheetId="22601" refreshError="1"/>
      <sheetData sheetId="22602" refreshError="1"/>
      <sheetData sheetId="22603" refreshError="1"/>
      <sheetData sheetId="22604" refreshError="1"/>
      <sheetData sheetId="22605" refreshError="1"/>
      <sheetData sheetId="22606" refreshError="1"/>
      <sheetData sheetId="22607" refreshError="1"/>
      <sheetData sheetId="22608" refreshError="1"/>
      <sheetData sheetId="22609" refreshError="1"/>
      <sheetData sheetId="22610" refreshError="1"/>
      <sheetData sheetId="22611" refreshError="1"/>
      <sheetData sheetId="22612" refreshError="1"/>
      <sheetData sheetId="22613" refreshError="1"/>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refreshError="1"/>
      <sheetData sheetId="22636" refreshError="1"/>
      <sheetData sheetId="22637" refreshError="1"/>
      <sheetData sheetId="22638" refreshError="1"/>
      <sheetData sheetId="22639" refreshError="1"/>
      <sheetData sheetId="22640" refreshError="1"/>
      <sheetData sheetId="22641" refreshError="1"/>
      <sheetData sheetId="22642" refreshError="1"/>
      <sheetData sheetId="22643" refreshError="1"/>
      <sheetData sheetId="22644" refreshError="1"/>
      <sheetData sheetId="22645" refreshError="1"/>
      <sheetData sheetId="22646" refreshError="1"/>
      <sheetData sheetId="22647" refreshError="1"/>
      <sheetData sheetId="22648" refreshError="1"/>
      <sheetData sheetId="22649" refreshError="1"/>
      <sheetData sheetId="22650" refreshError="1"/>
      <sheetData sheetId="22651" refreshError="1"/>
      <sheetData sheetId="22652" refreshError="1"/>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efreshError="1"/>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efreshError="1"/>
      <sheetData sheetId="22675" refreshError="1"/>
      <sheetData sheetId="22676" refreshError="1"/>
      <sheetData sheetId="22677" refreshError="1"/>
      <sheetData sheetId="22678" refreshError="1"/>
      <sheetData sheetId="22679" refreshError="1"/>
      <sheetData sheetId="22680" refreshError="1"/>
      <sheetData sheetId="22681" refreshError="1"/>
      <sheetData sheetId="22682" refreshError="1"/>
      <sheetData sheetId="22683" refreshError="1"/>
      <sheetData sheetId="22684" refreshError="1"/>
      <sheetData sheetId="22685" refreshError="1"/>
      <sheetData sheetId="22686" refreshError="1"/>
      <sheetData sheetId="22687" refreshError="1"/>
      <sheetData sheetId="22688" refreshError="1"/>
      <sheetData sheetId="22689" refreshError="1"/>
      <sheetData sheetId="22690" refreshError="1"/>
      <sheetData sheetId="22691" refreshError="1"/>
      <sheetData sheetId="22692" refreshError="1"/>
      <sheetData sheetId="22693" refreshError="1"/>
      <sheetData sheetId="22694" refreshError="1"/>
      <sheetData sheetId="22695" refreshError="1"/>
      <sheetData sheetId="22696" refreshError="1"/>
      <sheetData sheetId="22697" refreshError="1"/>
      <sheetData sheetId="22698" refreshError="1"/>
      <sheetData sheetId="22699" refreshError="1"/>
      <sheetData sheetId="22700" refreshError="1"/>
      <sheetData sheetId="22701" refreshError="1"/>
      <sheetData sheetId="22702" refreshError="1"/>
      <sheetData sheetId="22703" refreshError="1"/>
      <sheetData sheetId="22704" refreshError="1"/>
      <sheetData sheetId="22705" refreshError="1"/>
      <sheetData sheetId="22706" refreshError="1"/>
      <sheetData sheetId="22707" refreshError="1"/>
      <sheetData sheetId="22708" refreshError="1"/>
      <sheetData sheetId="22709" refreshError="1"/>
      <sheetData sheetId="22710" refreshError="1"/>
      <sheetData sheetId="22711" refreshError="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refreshError="1"/>
      <sheetData sheetId="22720" refreshError="1"/>
      <sheetData sheetId="22721" refreshError="1"/>
      <sheetData sheetId="22722" refreshError="1"/>
      <sheetData sheetId="22723" refreshError="1"/>
      <sheetData sheetId="22724" refreshError="1"/>
      <sheetData sheetId="22725" refreshError="1"/>
      <sheetData sheetId="22726" refreshError="1"/>
      <sheetData sheetId="22727" refreshError="1"/>
      <sheetData sheetId="22728" refreshError="1"/>
      <sheetData sheetId="22729" refreshError="1"/>
      <sheetData sheetId="22730" refreshError="1"/>
      <sheetData sheetId="22731" refreshError="1"/>
      <sheetData sheetId="22732" refreshError="1"/>
      <sheetData sheetId="22733" refreshError="1"/>
      <sheetData sheetId="22734" refreshError="1"/>
      <sheetData sheetId="22735" refreshError="1"/>
      <sheetData sheetId="22736" refreshError="1"/>
      <sheetData sheetId="22737" refreshError="1"/>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refreshError="1"/>
      <sheetData sheetId="22761" refreshError="1"/>
      <sheetData sheetId="22762" refreshError="1"/>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efreshError="1"/>
      <sheetData sheetId="22775" refreshError="1"/>
      <sheetData sheetId="22776" refreshError="1"/>
      <sheetData sheetId="22777" refreshError="1"/>
      <sheetData sheetId="22778" refreshError="1"/>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refreshError="1"/>
      <sheetData sheetId="22787" refreshError="1"/>
      <sheetData sheetId="22788" refreshError="1"/>
      <sheetData sheetId="22789" refreshError="1"/>
      <sheetData sheetId="22790" refreshError="1"/>
      <sheetData sheetId="22791" refreshError="1"/>
      <sheetData sheetId="22792" refreshError="1"/>
      <sheetData sheetId="22793" refreshError="1"/>
      <sheetData sheetId="22794" refreshError="1"/>
      <sheetData sheetId="22795" refreshError="1"/>
      <sheetData sheetId="22796" refreshError="1"/>
      <sheetData sheetId="22797" refreshError="1"/>
      <sheetData sheetId="22798" refreshError="1"/>
      <sheetData sheetId="22799" refreshError="1"/>
      <sheetData sheetId="22800" refreshError="1"/>
      <sheetData sheetId="22801" refreshError="1"/>
      <sheetData sheetId="22802" refreshError="1"/>
      <sheetData sheetId="22803" refreshError="1"/>
      <sheetData sheetId="22804" refreshError="1"/>
      <sheetData sheetId="22805" refreshError="1"/>
      <sheetData sheetId="22806" refreshError="1"/>
      <sheetData sheetId="22807" refreshError="1"/>
      <sheetData sheetId="22808" refreshError="1"/>
      <sheetData sheetId="22809" refreshError="1"/>
      <sheetData sheetId="22810" refreshError="1"/>
      <sheetData sheetId="22811" refreshError="1"/>
      <sheetData sheetId="22812" refreshError="1"/>
      <sheetData sheetId="22813" refreshError="1"/>
      <sheetData sheetId="22814" refreshError="1"/>
      <sheetData sheetId="22815" refreshError="1"/>
      <sheetData sheetId="22816" refreshError="1"/>
      <sheetData sheetId="22817" refreshError="1"/>
      <sheetData sheetId="22818" refreshError="1"/>
      <sheetData sheetId="22819" refreshError="1"/>
      <sheetData sheetId="22820" refreshError="1"/>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refreshError="1"/>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efreshError="1"/>
      <sheetData sheetId="22869" refreshError="1"/>
      <sheetData sheetId="22870" refreshError="1"/>
      <sheetData sheetId="22871" refreshError="1"/>
      <sheetData sheetId="22872" refreshError="1"/>
      <sheetData sheetId="22873" refreshError="1"/>
      <sheetData sheetId="22874" refreshError="1"/>
      <sheetData sheetId="22875" refreshError="1"/>
      <sheetData sheetId="22876" refreshError="1"/>
      <sheetData sheetId="22877" refreshError="1"/>
      <sheetData sheetId="22878" refreshError="1"/>
      <sheetData sheetId="22879" refreshError="1"/>
      <sheetData sheetId="22880" refreshError="1"/>
      <sheetData sheetId="22881" refreshError="1"/>
      <sheetData sheetId="22882" refreshError="1"/>
      <sheetData sheetId="22883" refreshError="1"/>
      <sheetData sheetId="22884" refreshError="1"/>
      <sheetData sheetId="22885" refreshError="1"/>
      <sheetData sheetId="22886" refreshError="1"/>
      <sheetData sheetId="22887" refreshError="1"/>
      <sheetData sheetId="22888" refreshError="1"/>
      <sheetData sheetId="22889" refreshError="1"/>
      <sheetData sheetId="22890" refreshError="1"/>
      <sheetData sheetId="22891" refreshError="1"/>
      <sheetData sheetId="22892" refreshError="1"/>
      <sheetData sheetId="22893" refreshError="1"/>
      <sheetData sheetId="22894" refreshError="1"/>
      <sheetData sheetId="22895" refreshError="1"/>
      <sheetData sheetId="22896" refreshError="1"/>
      <sheetData sheetId="22897" refreshError="1"/>
      <sheetData sheetId="22898" refreshError="1"/>
      <sheetData sheetId="22899" refreshError="1"/>
      <sheetData sheetId="22900" refreshError="1"/>
      <sheetData sheetId="22901" refreshError="1"/>
      <sheetData sheetId="22902" refreshError="1"/>
      <sheetData sheetId="22903" refreshError="1"/>
      <sheetData sheetId="22904" refreshError="1"/>
      <sheetData sheetId="22905" refreshError="1"/>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refreshError="1"/>
      <sheetData sheetId="22924" refreshError="1"/>
      <sheetData sheetId="22925" refreshError="1"/>
      <sheetData sheetId="22926" refreshError="1"/>
      <sheetData sheetId="22927" refreshError="1"/>
      <sheetData sheetId="22928" refreshError="1"/>
      <sheetData sheetId="22929" refreshError="1"/>
      <sheetData sheetId="22930" refreshError="1"/>
      <sheetData sheetId="22931" refreshError="1"/>
      <sheetData sheetId="22932" refreshError="1"/>
      <sheetData sheetId="22933" refreshError="1"/>
      <sheetData sheetId="22934" refreshError="1"/>
      <sheetData sheetId="22935" refreshError="1"/>
      <sheetData sheetId="22936" refreshError="1"/>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refreshError="1"/>
      <sheetData sheetId="22969" refreshError="1"/>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efreshError="1"/>
      <sheetData sheetId="23022" refreshError="1"/>
      <sheetData sheetId="23023" refreshError="1"/>
      <sheetData sheetId="23024" refreshError="1"/>
      <sheetData sheetId="23025" refreshError="1"/>
      <sheetData sheetId="23026" refreshError="1"/>
      <sheetData sheetId="23027" refreshError="1"/>
      <sheetData sheetId="23028" refreshError="1"/>
      <sheetData sheetId="23029" refreshError="1"/>
      <sheetData sheetId="23030" refreshError="1"/>
      <sheetData sheetId="23031" refreshError="1"/>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refreshError="1"/>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refreshError="1"/>
      <sheetData sheetId="23055" refreshError="1"/>
      <sheetData sheetId="23056" refreshError="1"/>
      <sheetData sheetId="23057" refreshError="1"/>
      <sheetData sheetId="23058" refreshError="1"/>
      <sheetData sheetId="23059" refreshError="1"/>
      <sheetData sheetId="23060" refreshError="1"/>
      <sheetData sheetId="23061" refreshError="1"/>
      <sheetData sheetId="23062" refreshError="1"/>
      <sheetData sheetId="23063" refreshError="1"/>
      <sheetData sheetId="23064" refreshError="1"/>
      <sheetData sheetId="23065" refreshError="1"/>
      <sheetData sheetId="23066" refreshError="1"/>
      <sheetData sheetId="23067" refreshError="1"/>
      <sheetData sheetId="23068" refreshError="1"/>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refreshError="1"/>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refreshError="1"/>
      <sheetData sheetId="23289" refreshError="1"/>
      <sheetData sheetId="23290" refreshError="1"/>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refreshError="1"/>
      <sheetData sheetId="23323" refreshError="1"/>
      <sheetData sheetId="23324" refreshError="1"/>
      <sheetData sheetId="23325" refreshError="1"/>
      <sheetData sheetId="23326" refreshError="1"/>
      <sheetData sheetId="23327" refreshError="1"/>
      <sheetData sheetId="23328" refreshError="1"/>
      <sheetData sheetId="23329" refreshError="1"/>
      <sheetData sheetId="23330" refreshError="1"/>
      <sheetData sheetId="23331" refreshError="1"/>
      <sheetData sheetId="23332" refreshError="1"/>
      <sheetData sheetId="23333" refreshError="1"/>
      <sheetData sheetId="23334" refreshError="1"/>
      <sheetData sheetId="23335" refreshError="1"/>
      <sheetData sheetId="23336" refreshError="1"/>
      <sheetData sheetId="23337" refreshError="1"/>
      <sheetData sheetId="23338" refreshError="1"/>
      <sheetData sheetId="23339" refreshError="1"/>
      <sheetData sheetId="23340" refreshError="1"/>
      <sheetData sheetId="23341" refreshError="1"/>
      <sheetData sheetId="23342" refreshError="1"/>
      <sheetData sheetId="23343" refreshError="1"/>
      <sheetData sheetId="23344" refreshError="1"/>
      <sheetData sheetId="23345" refreshError="1"/>
      <sheetData sheetId="23346" refreshError="1"/>
      <sheetData sheetId="23347" refreshError="1"/>
      <sheetData sheetId="23348" refreshError="1"/>
      <sheetData sheetId="23349" refreshError="1"/>
      <sheetData sheetId="23350" refreshError="1"/>
      <sheetData sheetId="23351" refreshError="1"/>
      <sheetData sheetId="23352" refreshError="1"/>
      <sheetData sheetId="23353" refreshError="1"/>
      <sheetData sheetId="23354" refreshError="1"/>
      <sheetData sheetId="23355" refreshError="1"/>
      <sheetData sheetId="23356" refreshError="1"/>
      <sheetData sheetId="23357" refreshError="1"/>
      <sheetData sheetId="23358" refreshError="1"/>
      <sheetData sheetId="23359" refreshError="1"/>
      <sheetData sheetId="23360" refreshError="1"/>
      <sheetData sheetId="23361" refreshError="1"/>
      <sheetData sheetId="23362" refreshError="1"/>
      <sheetData sheetId="23363" refreshError="1"/>
      <sheetData sheetId="23364" refreshError="1"/>
      <sheetData sheetId="23365" refreshError="1"/>
      <sheetData sheetId="23366" refreshError="1"/>
      <sheetData sheetId="23367" refreshError="1"/>
      <sheetData sheetId="23368" refreshError="1"/>
      <sheetData sheetId="23369" refreshError="1"/>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efreshError="1"/>
      <sheetData sheetId="23378" refreshError="1"/>
      <sheetData sheetId="23379" refreshError="1"/>
      <sheetData sheetId="23380" refreshError="1"/>
      <sheetData sheetId="23381" refreshError="1"/>
      <sheetData sheetId="23382" refreshError="1"/>
      <sheetData sheetId="23383" refreshError="1"/>
      <sheetData sheetId="23384" refreshError="1"/>
      <sheetData sheetId="23385" refreshError="1"/>
      <sheetData sheetId="23386" refreshError="1"/>
      <sheetData sheetId="23387" refreshError="1"/>
      <sheetData sheetId="23388" refreshError="1"/>
      <sheetData sheetId="23389" refreshError="1"/>
      <sheetData sheetId="23390" refreshError="1"/>
      <sheetData sheetId="23391" refreshError="1"/>
      <sheetData sheetId="23392" refreshError="1"/>
      <sheetData sheetId="23393" refreshError="1"/>
      <sheetData sheetId="23394" refreshError="1"/>
      <sheetData sheetId="23395" refreshError="1"/>
      <sheetData sheetId="23396" refreshError="1"/>
      <sheetData sheetId="23397" refreshError="1"/>
      <sheetData sheetId="23398" refreshError="1"/>
      <sheetData sheetId="23399" refreshError="1"/>
      <sheetData sheetId="23400" refreshError="1"/>
      <sheetData sheetId="23401" refreshError="1"/>
      <sheetData sheetId="23402" refreshError="1"/>
      <sheetData sheetId="23403" refreshError="1"/>
      <sheetData sheetId="23404" refreshError="1"/>
      <sheetData sheetId="23405" refreshError="1"/>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refreshError="1"/>
      <sheetData sheetId="23582" refreshError="1"/>
      <sheetData sheetId="23583" refreshError="1"/>
      <sheetData sheetId="23584" refreshError="1"/>
      <sheetData sheetId="23585" refreshError="1"/>
      <sheetData sheetId="23586" refreshError="1"/>
      <sheetData sheetId="23587" refreshError="1"/>
      <sheetData sheetId="23588" refreshError="1"/>
      <sheetData sheetId="23589" refreshError="1"/>
      <sheetData sheetId="23590" refreshError="1"/>
      <sheetData sheetId="23591" refreshError="1"/>
      <sheetData sheetId="23592" refreshError="1"/>
      <sheetData sheetId="23593" refreshError="1"/>
      <sheetData sheetId="23594" refreshError="1"/>
      <sheetData sheetId="23595" refreshError="1"/>
      <sheetData sheetId="23596" refreshError="1"/>
      <sheetData sheetId="23597" refreshError="1"/>
      <sheetData sheetId="23598" refreshError="1"/>
      <sheetData sheetId="23599" refreshError="1"/>
      <sheetData sheetId="23600" refreshError="1"/>
      <sheetData sheetId="23601" refreshError="1"/>
      <sheetData sheetId="23602" refreshError="1"/>
      <sheetData sheetId="23603" refreshError="1"/>
      <sheetData sheetId="23604" refreshError="1"/>
      <sheetData sheetId="23605" refreshError="1"/>
      <sheetData sheetId="23606" refreshError="1"/>
      <sheetData sheetId="23607" refreshError="1"/>
      <sheetData sheetId="23608" refreshError="1"/>
      <sheetData sheetId="23609" refreshError="1"/>
      <sheetData sheetId="23610" refreshError="1"/>
      <sheetData sheetId="23611" refreshError="1"/>
      <sheetData sheetId="23612" refreshError="1"/>
      <sheetData sheetId="23613" refreshError="1"/>
      <sheetData sheetId="23614" refreshError="1"/>
      <sheetData sheetId="23615" refreshError="1"/>
      <sheetData sheetId="23616" refreshError="1"/>
      <sheetData sheetId="23617" refreshError="1"/>
      <sheetData sheetId="23618" refreshError="1"/>
      <sheetData sheetId="23619" refreshError="1"/>
      <sheetData sheetId="23620" refreshError="1"/>
      <sheetData sheetId="23621" refreshError="1"/>
      <sheetData sheetId="23622" refreshError="1"/>
      <sheetData sheetId="23623" refreshError="1"/>
      <sheetData sheetId="23624" refreshError="1"/>
      <sheetData sheetId="23625" refreshError="1"/>
      <sheetData sheetId="23626" refreshError="1"/>
      <sheetData sheetId="23627" refreshError="1"/>
      <sheetData sheetId="23628" refreshError="1"/>
      <sheetData sheetId="23629" refreshError="1"/>
      <sheetData sheetId="23630" refreshError="1"/>
      <sheetData sheetId="23631" refreshError="1"/>
      <sheetData sheetId="23632" refreshError="1"/>
      <sheetData sheetId="23633" refreshError="1"/>
      <sheetData sheetId="23634" refreshError="1"/>
      <sheetData sheetId="23635" refreshError="1"/>
      <sheetData sheetId="23636" refreshError="1"/>
      <sheetData sheetId="23637" refreshError="1"/>
      <sheetData sheetId="23638" refreshError="1"/>
      <sheetData sheetId="23639" refreshError="1"/>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refreshError="1"/>
      <sheetData sheetId="23649" refreshError="1"/>
      <sheetData sheetId="23650" refreshError="1"/>
      <sheetData sheetId="23651" refreshError="1"/>
      <sheetData sheetId="23652" refreshError="1"/>
      <sheetData sheetId="23653" refreshError="1"/>
      <sheetData sheetId="23654" refreshError="1"/>
      <sheetData sheetId="23655" refreshError="1"/>
      <sheetData sheetId="23656" refreshError="1"/>
      <sheetData sheetId="23657" refreshError="1"/>
      <sheetData sheetId="23658" refreshError="1"/>
      <sheetData sheetId="23659" refreshError="1"/>
      <sheetData sheetId="23660" refreshError="1"/>
      <sheetData sheetId="23661" refreshError="1"/>
      <sheetData sheetId="23662" refreshError="1"/>
      <sheetData sheetId="23663" refreshError="1"/>
      <sheetData sheetId="23664" refreshError="1"/>
      <sheetData sheetId="23665" refreshError="1"/>
      <sheetData sheetId="23666" refreshError="1"/>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refreshError="1"/>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refreshError="1"/>
      <sheetData sheetId="23708" refreshError="1"/>
      <sheetData sheetId="23709" refreshError="1"/>
      <sheetData sheetId="23710" refreshError="1"/>
      <sheetData sheetId="23711" refreshError="1"/>
      <sheetData sheetId="23712" refreshError="1"/>
      <sheetData sheetId="23713" refreshError="1"/>
      <sheetData sheetId="23714" refreshError="1"/>
      <sheetData sheetId="23715" refreshError="1"/>
      <sheetData sheetId="23716" refreshError="1"/>
      <sheetData sheetId="23717" refreshError="1"/>
      <sheetData sheetId="23718" refreshError="1"/>
      <sheetData sheetId="23719" refreshError="1"/>
      <sheetData sheetId="23720" refreshError="1"/>
      <sheetData sheetId="23721" refreshError="1"/>
      <sheetData sheetId="23722" refreshError="1"/>
      <sheetData sheetId="23723" refreshError="1"/>
      <sheetData sheetId="23724" refreshError="1"/>
      <sheetData sheetId="23725" refreshError="1"/>
      <sheetData sheetId="23726" refreshError="1"/>
      <sheetData sheetId="23727" refreshError="1"/>
      <sheetData sheetId="23728" refreshError="1"/>
      <sheetData sheetId="23729" refreshError="1"/>
      <sheetData sheetId="23730" refreshError="1"/>
      <sheetData sheetId="23731" refreshError="1"/>
      <sheetData sheetId="23732" refreshError="1"/>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refreshError="1"/>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refreshError="1"/>
      <sheetData sheetId="23832" refreshError="1"/>
      <sheetData sheetId="23833" refreshError="1"/>
      <sheetData sheetId="23834" refreshError="1"/>
      <sheetData sheetId="23835" refreshError="1"/>
      <sheetData sheetId="23836" refreshError="1"/>
      <sheetData sheetId="23837" refreshError="1"/>
      <sheetData sheetId="23838" refreshError="1"/>
      <sheetData sheetId="23839" refreshError="1"/>
      <sheetData sheetId="23840" refreshError="1"/>
      <sheetData sheetId="23841" refreshError="1"/>
      <sheetData sheetId="23842" refreshError="1"/>
      <sheetData sheetId="23843" refreshError="1"/>
      <sheetData sheetId="23844" refreshError="1"/>
      <sheetData sheetId="23845" refreshError="1"/>
      <sheetData sheetId="23846" refreshError="1"/>
      <sheetData sheetId="23847" refreshError="1"/>
      <sheetData sheetId="23848" refreshError="1"/>
      <sheetData sheetId="23849" refreshError="1"/>
      <sheetData sheetId="23850" refreshError="1"/>
      <sheetData sheetId="23851" refreshError="1"/>
      <sheetData sheetId="23852" refreshError="1"/>
      <sheetData sheetId="23853" refreshError="1"/>
      <sheetData sheetId="23854" refreshError="1"/>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refreshError="1"/>
      <sheetData sheetId="24465" refreshError="1"/>
      <sheetData sheetId="24466" refreshError="1"/>
      <sheetData sheetId="24467" refreshError="1"/>
      <sheetData sheetId="24468" refreshError="1"/>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efreshError="1"/>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refreshError="1"/>
      <sheetData sheetId="24498" refreshError="1"/>
      <sheetData sheetId="24499" refreshError="1"/>
      <sheetData sheetId="24500" refreshError="1"/>
      <sheetData sheetId="24501" refreshError="1"/>
      <sheetData sheetId="24502" refreshError="1"/>
      <sheetData sheetId="24503" refreshError="1"/>
      <sheetData sheetId="24504" refreshError="1"/>
      <sheetData sheetId="24505" refreshError="1"/>
      <sheetData sheetId="24506" refreshError="1"/>
      <sheetData sheetId="24507" refreshError="1"/>
      <sheetData sheetId="24508" refreshError="1"/>
      <sheetData sheetId="24509" refreshError="1"/>
      <sheetData sheetId="24510" refreshError="1"/>
      <sheetData sheetId="24511" refreshError="1"/>
      <sheetData sheetId="24512" refreshError="1"/>
      <sheetData sheetId="24513" refreshError="1"/>
      <sheetData sheetId="24514" refreshError="1"/>
      <sheetData sheetId="24515" refreshError="1"/>
      <sheetData sheetId="24516" refreshError="1"/>
      <sheetData sheetId="24517" refreshError="1"/>
      <sheetData sheetId="24518" refreshError="1"/>
      <sheetData sheetId="24519" refreshError="1"/>
      <sheetData sheetId="24520" refreshError="1"/>
      <sheetData sheetId="24521" refreshError="1"/>
      <sheetData sheetId="24522" refreshError="1"/>
      <sheetData sheetId="24523" refreshError="1"/>
      <sheetData sheetId="24524" refreshError="1"/>
      <sheetData sheetId="24525" refreshError="1"/>
      <sheetData sheetId="24526" refreshError="1"/>
      <sheetData sheetId="24527" refreshError="1"/>
      <sheetData sheetId="24528" refreshError="1"/>
      <sheetData sheetId="24529" refreshError="1"/>
      <sheetData sheetId="24530" refreshError="1"/>
      <sheetData sheetId="24531" refreshError="1"/>
      <sheetData sheetId="24532" refreshError="1"/>
      <sheetData sheetId="24533" refreshError="1"/>
      <sheetData sheetId="24534" refreshError="1"/>
      <sheetData sheetId="24535" refreshError="1"/>
      <sheetData sheetId="24536" refreshError="1"/>
      <sheetData sheetId="24537" refreshError="1"/>
      <sheetData sheetId="24538" refreshError="1"/>
      <sheetData sheetId="24539" refreshError="1"/>
      <sheetData sheetId="24540" refreshError="1"/>
      <sheetData sheetId="24541" refreshError="1"/>
      <sheetData sheetId="24542" refreshError="1"/>
      <sheetData sheetId="24543" refreshError="1"/>
      <sheetData sheetId="24544" refreshError="1"/>
      <sheetData sheetId="24545" refreshError="1"/>
      <sheetData sheetId="24546" refreshError="1"/>
      <sheetData sheetId="24547" refreshError="1"/>
      <sheetData sheetId="24548" refreshError="1"/>
      <sheetData sheetId="24549" refreshError="1"/>
      <sheetData sheetId="24550" refreshError="1"/>
      <sheetData sheetId="24551" refreshError="1"/>
      <sheetData sheetId="24552" refreshError="1"/>
      <sheetData sheetId="24553" refreshError="1"/>
      <sheetData sheetId="24554" refreshError="1"/>
      <sheetData sheetId="24555" refreshError="1"/>
      <sheetData sheetId="24556" refreshError="1"/>
      <sheetData sheetId="24557" refreshError="1"/>
      <sheetData sheetId="24558" refreshError="1"/>
      <sheetData sheetId="24559" refreshError="1"/>
      <sheetData sheetId="24560" refreshError="1"/>
      <sheetData sheetId="24561" refreshError="1"/>
      <sheetData sheetId="24562" refreshError="1"/>
      <sheetData sheetId="24563" refreshError="1"/>
      <sheetData sheetId="24564" refreshError="1"/>
      <sheetData sheetId="24565" refreshError="1"/>
      <sheetData sheetId="24566" refreshError="1"/>
      <sheetData sheetId="24567" refreshError="1"/>
      <sheetData sheetId="24568" refreshError="1"/>
      <sheetData sheetId="24569" refreshError="1"/>
      <sheetData sheetId="24570" refreshError="1"/>
      <sheetData sheetId="24571" refreshError="1"/>
      <sheetData sheetId="24572" refreshError="1"/>
      <sheetData sheetId="24573" refreshError="1"/>
      <sheetData sheetId="24574" refreshError="1"/>
      <sheetData sheetId="24575" refreshError="1"/>
      <sheetData sheetId="24576" refreshError="1"/>
      <sheetData sheetId="24577" refreshError="1"/>
      <sheetData sheetId="24578" refreshError="1"/>
      <sheetData sheetId="24579" refreshError="1"/>
      <sheetData sheetId="24580" refreshError="1"/>
      <sheetData sheetId="24581" refreshError="1"/>
      <sheetData sheetId="24582" refreshError="1"/>
      <sheetData sheetId="24583" refreshError="1"/>
      <sheetData sheetId="24584" refreshError="1"/>
      <sheetData sheetId="24585" refreshError="1"/>
      <sheetData sheetId="24586" refreshError="1"/>
      <sheetData sheetId="24587" refreshError="1"/>
      <sheetData sheetId="24588" refreshError="1"/>
      <sheetData sheetId="24589" refreshError="1"/>
      <sheetData sheetId="24590" refreshError="1"/>
      <sheetData sheetId="24591" refreshError="1"/>
      <sheetData sheetId="24592" refreshError="1"/>
      <sheetData sheetId="24593" refreshError="1"/>
      <sheetData sheetId="24594" refreshError="1"/>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refreshError="1"/>
      <sheetData sheetId="24643" refreshError="1"/>
      <sheetData sheetId="24644" refreshError="1"/>
      <sheetData sheetId="24645" refreshError="1"/>
      <sheetData sheetId="24646" refreshError="1"/>
      <sheetData sheetId="24647" refreshError="1"/>
      <sheetData sheetId="24648" refreshError="1"/>
      <sheetData sheetId="24649" refreshError="1"/>
      <sheetData sheetId="24650" refreshError="1"/>
      <sheetData sheetId="24651" refreshError="1"/>
      <sheetData sheetId="24652" refreshError="1"/>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refreshError="1"/>
      <sheetData sheetId="24873" refreshError="1"/>
      <sheetData sheetId="24874" refreshError="1"/>
      <sheetData sheetId="24875" refreshError="1"/>
      <sheetData sheetId="24876" refreshError="1"/>
      <sheetData sheetId="24877" refreshError="1"/>
      <sheetData sheetId="24878" refreshError="1"/>
      <sheetData sheetId="24879" refreshError="1"/>
      <sheetData sheetId="24880" refreshError="1"/>
      <sheetData sheetId="24881" refreshError="1"/>
      <sheetData sheetId="24882" refreshError="1"/>
      <sheetData sheetId="24883" refreshError="1"/>
      <sheetData sheetId="24884" refreshError="1"/>
      <sheetData sheetId="24885" refreshError="1"/>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refreshError="1"/>
      <sheetData sheetId="24894" refreshError="1"/>
      <sheetData sheetId="24895" refreshError="1"/>
      <sheetData sheetId="24896" refreshError="1"/>
      <sheetData sheetId="24897" refreshError="1"/>
      <sheetData sheetId="24898" refreshError="1"/>
      <sheetData sheetId="24899" refreshError="1"/>
      <sheetData sheetId="24900" refreshError="1"/>
      <sheetData sheetId="24901" refreshError="1"/>
      <sheetData sheetId="24902" refreshError="1"/>
      <sheetData sheetId="24903" refreshError="1"/>
      <sheetData sheetId="24904" refreshError="1"/>
      <sheetData sheetId="24905" refreshError="1"/>
      <sheetData sheetId="24906" refreshError="1"/>
      <sheetData sheetId="24907" refreshError="1"/>
      <sheetData sheetId="24908" refreshError="1"/>
      <sheetData sheetId="24909" refreshError="1"/>
      <sheetData sheetId="24910" refreshError="1"/>
      <sheetData sheetId="24911" refreshError="1"/>
      <sheetData sheetId="24912" refreshError="1"/>
      <sheetData sheetId="24913" refreshError="1"/>
      <sheetData sheetId="24914" refreshError="1"/>
      <sheetData sheetId="24915" refreshError="1"/>
      <sheetData sheetId="24916" refreshError="1"/>
      <sheetData sheetId="24917" refreshError="1"/>
      <sheetData sheetId="24918" refreshError="1"/>
      <sheetData sheetId="24919" refreshError="1"/>
      <sheetData sheetId="24920" refreshError="1"/>
      <sheetData sheetId="24921" refreshError="1"/>
      <sheetData sheetId="24922" refreshError="1"/>
      <sheetData sheetId="24923" refreshError="1"/>
      <sheetData sheetId="24924" refreshError="1"/>
      <sheetData sheetId="24925" refreshError="1"/>
      <sheetData sheetId="24926" refreshError="1"/>
      <sheetData sheetId="24927" refreshError="1"/>
      <sheetData sheetId="24928" refreshError="1"/>
      <sheetData sheetId="24929" refreshError="1"/>
      <sheetData sheetId="24930" refreshError="1"/>
      <sheetData sheetId="24931" refreshError="1"/>
      <sheetData sheetId="24932" refreshError="1"/>
      <sheetData sheetId="24933" refreshError="1"/>
      <sheetData sheetId="24934" refreshError="1"/>
      <sheetData sheetId="24935" refreshError="1"/>
      <sheetData sheetId="24936" refreshError="1"/>
      <sheetData sheetId="24937" refreshError="1"/>
      <sheetData sheetId="24938" refreshError="1"/>
      <sheetData sheetId="24939" refreshError="1"/>
      <sheetData sheetId="24940" refreshError="1"/>
      <sheetData sheetId="24941" refreshError="1"/>
      <sheetData sheetId="24942" refreshError="1"/>
      <sheetData sheetId="24943" refreshError="1"/>
      <sheetData sheetId="24944" refreshError="1"/>
      <sheetData sheetId="24945" refreshError="1"/>
      <sheetData sheetId="24946" refreshError="1"/>
      <sheetData sheetId="24947" refreshError="1"/>
      <sheetData sheetId="24948" refreshError="1"/>
      <sheetData sheetId="24949" refreshError="1"/>
      <sheetData sheetId="24950" refreshError="1"/>
      <sheetData sheetId="24951" refreshError="1"/>
      <sheetData sheetId="24952" refreshError="1"/>
      <sheetData sheetId="24953" refreshError="1"/>
      <sheetData sheetId="24954" refreshError="1"/>
      <sheetData sheetId="24955" refreshError="1"/>
      <sheetData sheetId="24956" refreshError="1"/>
      <sheetData sheetId="24957" refreshError="1"/>
      <sheetData sheetId="24958" refreshError="1"/>
      <sheetData sheetId="24959" refreshError="1"/>
      <sheetData sheetId="24960" refreshError="1"/>
      <sheetData sheetId="24961" refreshError="1"/>
      <sheetData sheetId="24962" refreshError="1"/>
      <sheetData sheetId="24963" refreshError="1"/>
      <sheetData sheetId="24964" refreshError="1"/>
      <sheetData sheetId="24965" refreshError="1"/>
      <sheetData sheetId="24966" refreshError="1"/>
      <sheetData sheetId="24967" refreshError="1"/>
      <sheetData sheetId="24968" refreshError="1"/>
      <sheetData sheetId="24969" refreshError="1"/>
      <sheetData sheetId="24970" refreshError="1"/>
      <sheetData sheetId="24971" refreshError="1"/>
      <sheetData sheetId="24972" refreshError="1"/>
      <sheetData sheetId="24973" refreshError="1"/>
      <sheetData sheetId="24974" refreshError="1"/>
      <sheetData sheetId="24975" refreshError="1"/>
      <sheetData sheetId="24976" refreshError="1"/>
      <sheetData sheetId="24977" refreshError="1"/>
      <sheetData sheetId="24978" refreshError="1"/>
      <sheetData sheetId="24979" refreshError="1"/>
      <sheetData sheetId="24980" refreshError="1"/>
      <sheetData sheetId="24981" refreshError="1"/>
      <sheetData sheetId="24982" refreshError="1"/>
      <sheetData sheetId="24983" refreshError="1"/>
      <sheetData sheetId="24984" refreshError="1"/>
      <sheetData sheetId="24985" refreshError="1"/>
      <sheetData sheetId="24986" refreshError="1"/>
      <sheetData sheetId="24987" refreshError="1"/>
      <sheetData sheetId="24988" refreshError="1"/>
      <sheetData sheetId="24989" refreshError="1"/>
      <sheetData sheetId="24990" refreshError="1"/>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efreshError="1"/>
      <sheetData sheetId="25009" refreshError="1"/>
      <sheetData sheetId="25010" refreshError="1"/>
      <sheetData sheetId="25011" refreshError="1"/>
      <sheetData sheetId="25012" refreshError="1"/>
      <sheetData sheetId="25013" refreshError="1"/>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refreshError="1"/>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refreshError="1"/>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refreshError="1"/>
      <sheetData sheetId="25076" refreshError="1"/>
      <sheetData sheetId="25077" refreshError="1"/>
      <sheetData sheetId="25078" refreshError="1"/>
      <sheetData sheetId="25079" refreshError="1"/>
      <sheetData sheetId="25080" refreshError="1"/>
      <sheetData sheetId="25081" refreshError="1"/>
      <sheetData sheetId="25082" refreshError="1"/>
      <sheetData sheetId="25083" refreshError="1"/>
      <sheetData sheetId="25084" refreshError="1"/>
      <sheetData sheetId="25085" refreshError="1"/>
      <sheetData sheetId="25086" refreshError="1"/>
      <sheetData sheetId="25087" refreshError="1"/>
      <sheetData sheetId="25088" refreshError="1"/>
      <sheetData sheetId="25089" refreshError="1"/>
      <sheetData sheetId="25090" refreshError="1"/>
      <sheetData sheetId="25091" refreshError="1"/>
      <sheetData sheetId="25092" refreshError="1"/>
      <sheetData sheetId="25093" refreshError="1"/>
      <sheetData sheetId="25094" refreshError="1"/>
      <sheetData sheetId="25095" refreshError="1"/>
      <sheetData sheetId="25096" refreshError="1"/>
      <sheetData sheetId="25097" refreshError="1"/>
      <sheetData sheetId="25098" refreshError="1"/>
      <sheetData sheetId="25099" refreshError="1"/>
      <sheetData sheetId="25100" refreshError="1"/>
      <sheetData sheetId="25101" refreshError="1"/>
      <sheetData sheetId="25102" refreshError="1"/>
      <sheetData sheetId="25103" refreshError="1"/>
      <sheetData sheetId="25104" refreshError="1"/>
      <sheetData sheetId="25105" refreshError="1"/>
      <sheetData sheetId="25106" refreshError="1"/>
      <sheetData sheetId="25107" refreshError="1"/>
      <sheetData sheetId="25108" refreshError="1"/>
      <sheetData sheetId="25109" refreshError="1"/>
      <sheetData sheetId="25110" refreshError="1"/>
      <sheetData sheetId="25111" refreshError="1"/>
      <sheetData sheetId="25112" refreshError="1"/>
      <sheetData sheetId="25113" refreshError="1"/>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refreshError="1"/>
      <sheetData sheetId="25124" refreshError="1"/>
      <sheetData sheetId="25125" refreshError="1"/>
      <sheetData sheetId="25126" refreshError="1"/>
      <sheetData sheetId="25127" refreshError="1"/>
      <sheetData sheetId="25128" refreshError="1"/>
      <sheetData sheetId="25129" refreshError="1"/>
      <sheetData sheetId="25130" refreshError="1"/>
      <sheetData sheetId="25131" refreshError="1"/>
      <sheetData sheetId="25132" refreshError="1"/>
      <sheetData sheetId="25133" refreshError="1"/>
      <sheetData sheetId="25134" refreshError="1"/>
      <sheetData sheetId="25135" refreshError="1"/>
      <sheetData sheetId="25136" refreshError="1"/>
      <sheetData sheetId="25137" refreshError="1"/>
      <sheetData sheetId="25138" refreshError="1"/>
      <sheetData sheetId="25139" refreshError="1"/>
      <sheetData sheetId="25140" refreshError="1"/>
      <sheetData sheetId="25141" refreshError="1"/>
      <sheetData sheetId="25142" refreshError="1"/>
      <sheetData sheetId="25143" refreshError="1"/>
      <sheetData sheetId="25144" refreshError="1"/>
      <sheetData sheetId="25145" refreshError="1"/>
      <sheetData sheetId="25146" refreshError="1"/>
      <sheetData sheetId="25147" refreshError="1"/>
      <sheetData sheetId="25148" refreshError="1"/>
      <sheetData sheetId="25149" refreshError="1"/>
      <sheetData sheetId="25150" refreshError="1"/>
      <sheetData sheetId="25151" refreshError="1"/>
      <sheetData sheetId="25152" refreshError="1"/>
      <sheetData sheetId="25153" refreshError="1"/>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refreshError="1"/>
      <sheetData sheetId="25187" refreshError="1"/>
      <sheetData sheetId="25188" refreshError="1"/>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efreshError="1"/>
      <sheetData sheetId="25203" refreshError="1"/>
      <sheetData sheetId="25204" refreshError="1"/>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efreshError="1"/>
      <sheetData sheetId="25220" refreshError="1"/>
      <sheetData sheetId="25221" refreshError="1"/>
      <sheetData sheetId="25222" refreshError="1"/>
      <sheetData sheetId="25223" refreshError="1"/>
      <sheetData sheetId="25224" refreshError="1"/>
      <sheetData sheetId="25225" refreshError="1"/>
      <sheetData sheetId="25226" refreshError="1"/>
      <sheetData sheetId="25227" refreshError="1"/>
      <sheetData sheetId="25228" refreshError="1"/>
      <sheetData sheetId="25229" refreshError="1"/>
      <sheetData sheetId="25230" refreshError="1"/>
      <sheetData sheetId="25231" refreshError="1"/>
      <sheetData sheetId="25232" refreshError="1"/>
      <sheetData sheetId="25233" refreshError="1"/>
      <sheetData sheetId="25234" refreshError="1"/>
      <sheetData sheetId="25235" refreshError="1"/>
      <sheetData sheetId="25236" refreshError="1"/>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refreshError="1"/>
      <sheetData sheetId="25263" refreshError="1"/>
      <sheetData sheetId="25264" refreshError="1"/>
      <sheetData sheetId="25265" refreshError="1"/>
      <sheetData sheetId="25266" refreshError="1"/>
      <sheetData sheetId="25267" refreshError="1"/>
      <sheetData sheetId="25268" refreshError="1"/>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refreshError="1"/>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refreshError="1"/>
      <sheetData sheetId="25308" refreshError="1"/>
      <sheetData sheetId="25309" refreshError="1"/>
      <sheetData sheetId="25310" refreshError="1"/>
      <sheetData sheetId="25311" refreshError="1"/>
      <sheetData sheetId="25312" refreshError="1"/>
      <sheetData sheetId="25313" refreshError="1"/>
      <sheetData sheetId="25314" refreshError="1"/>
      <sheetData sheetId="25315" refreshError="1"/>
      <sheetData sheetId="25316" refreshError="1"/>
      <sheetData sheetId="25317" refreshError="1"/>
      <sheetData sheetId="25318" refreshError="1"/>
      <sheetData sheetId="25319" refreshError="1"/>
      <sheetData sheetId="25320" refreshError="1"/>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refreshError="1"/>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 sheetId="25506" refreshError="1"/>
      <sheetData sheetId="25507" refreshError="1"/>
      <sheetData sheetId="25508" refreshError="1"/>
      <sheetData sheetId="25509" refreshError="1"/>
      <sheetData sheetId="25510" refreshError="1"/>
      <sheetData sheetId="25511" refreshError="1"/>
      <sheetData sheetId="25512" refreshError="1"/>
      <sheetData sheetId="25513" refreshError="1"/>
      <sheetData sheetId="25514" refreshError="1"/>
      <sheetData sheetId="25515" refreshError="1"/>
      <sheetData sheetId="25516" refreshError="1"/>
      <sheetData sheetId="25517" refreshError="1"/>
      <sheetData sheetId="25518" refreshError="1"/>
      <sheetData sheetId="25519" refreshError="1"/>
      <sheetData sheetId="25520" refreshError="1"/>
      <sheetData sheetId="25521" refreshError="1"/>
      <sheetData sheetId="25522" refreshError="1"/>
      <sheetData sheetId="25523" refreshError="1"/>
      <sheetData sheetId="25524" refreshError="1"/>
      <sheetData sheetId="25525" refreshError="1"/>
      <sheetData sheetId="25526" refreshError="1"/>
      <sheetData sheetId="25527" refreshError="1"/>
      <sheetData sheetId="25528" refreshError="1"/>
      <sheetData sheetId="25529" refreshError="1"/>
      <sheetData sheetId="25530" refreshError="1"/>
      <sheetData sheetId="25531" refreshError="1"/>
      <sheetData sheetId="25532" refreshError="1"/>
      <sheetData sheetId="25533" refreshError="1"/>
      <sheetData sheetId="25534" refreshError="1"/>
      <sheetData sheetId="25535" refreshError="1"/>
      <sheetData sheetId="25536" refreshError="1"/>
      <sheetData sheetId="25537" refreshError="1"/>
      <sheetData sheetId="25538" refreshError="1"/>
      <sheetData sheetId="25539" refreshError="1"/>
      <sheetData sheetId="25540" refreshError="1"/>
      <sheetData sheetId="25541" refreshError="1"/>
      <sheetData sheetId="25542" refreshError="1"/>
      <sheetData sheetId="25543" refreshError="1"/>
      <sheetData sheetId="25544" refreshError="1"/>
      <sheetData sheetId="25545" refreshError="1"/>
      <sheetData sheetId="25546" refreshError="1"/>
      <sheetData sheetId="25547" refreshError="1"/>
      <sheetData sheetId="25548" refreshError="1"/>
      <sheetData sheetId="25549" refreshError="1"/>
      <sheetData sheetId="25550" refreshError="1"/>
      <sheetData sheetId="25551" refreshError="1"/>
      <sheetData sheetId="25552" refreshError="1"/>
      <sheetData sheetId="25553" refreshError="1"/>
      <sheetData sheetId="25554" refreshError="1"/>
      <sheetData sheetId="25555" refreshError="1"/>
      <sheetData sheetId="25556" refreshError="1"/>
      <sheetData sheetId="25557" refreshError="1"/>
      <sheetData sheetId="25558" refreshError="1"/>
      <sheetData sheetId="25559" refreshError="1"/>
      <sheetData sheetId="25560" refreshError="1"/>
      <sheetData sheetId="25561" refreshError="1"/>
      <sheetData sheetId="25562" refreshError="1"/>
      <sheetData sheetId="25563" refreshError="1"/>
      <sheetData sheetId="25564" refreshError="1"/>
      <sheetData sheetId="25565" refreshError="1"/>
      <sheetData sheetId="25566" refreshError="1"/>
      <sheetData sheetId="25567" refreshError="1"/>
      <sheetData sheetId="25568" refreshError="1"/>
      <sheetData sheetId="25569" refreshError="1"/>
      <sheetData sheetId="25570" refreshError="1"/>
      <sheetData sheetId="25571" refreshError="1"/>
      <sheetData sheetId="25572" refreshError="1"/>
      <sheetData sheetId="25573" refreshError="1"/>
      <sheetData sheetId="25574" refreshError="1"/>
      <sheetData sheetId="25575" refreshError="1"/>
      <sheetData sheetId="25576" refreshError="1"/>
      <sheetData sheetId="25577" refreshError="1"/>
      <sheetData sheetId="25578" refreshError="1"/>
      <sheetData sheetId="25579" refreshError="1"/>
      <sheetData sheetId="25580" refreshError="1"/>
      <sheetData sheetId="25581" refreshError="1"/>
      <sheetData sheetId="25582" refreshError="1"/>
      <sheetData sheetId="25583" refreshError="1"/>
      <sheetData sheetId="25584" refreshError="1"/>
      <sheetData sheetId="25585" refreshError="1"/>
      <sheetData sheetId="25586" refreshError="1"/>
      <sheetData sheetId="25587" refreshError="1"/>
      <sheetData sheetId="25588" refreshError="1"/>
      <sheetData sheetId="25589" refreshError="1"/>
      <sheetData sheetId="25590" refreshError="1"/>
      <sheetData sheetId="25591" refreshError="1"/>
      <sheetData sheetId="25592" refreshError="1"/>
      <sheetData sheetId="25593" refreshError="1"/>
      <sheetData sheetId="25594" refreshError="1"/>
      <sheetData sheetId="25595" refreshError="1"/>
      <sheetData sheetId="25596" refreshError="1"/>
      <sheetData sheetId="25597" refreshError="1"/>
      <sheetData sheetId="25598" refreshError="1"/>
      <sheetData sheetId="25599" refreshError="1"/>
      <sheetData sheetId="25600" refreshError="1"/>
      <sheetData sheetId="25601" refreshError="1"/>
      <sheetData sheetId="25602" refreshError="1"/>
      <sheetData sheetId="25603" refreshError="1"/>
      <sheetData sheetId="25604" refreshError="1"/>
      <sheetData sheetId="25605" refreshError="1"/>
      <sheetData sheetId="25606" refreshError="1"/>
      <sheetData sheetId="25607" refreshError="1"/>
      <sheetData sheetId="25608" refreshError="1"/>
      <sheetData sheetId="25609" refreshError="1"/>
      <sheetData sheetId="25610" refreshError="1"/>
      <sheetData sheetId="25611" refreshError="1"/>
      <sheetData sheetId="25612" refreshError="1"/>
      <sheetData sheetId="25613" refreshError="1"/>
      <sheetData sheetId="25614" refreshError="1"/>
      <sheetData sheetId="25615" refreshError="1"/>
      <sheetData sheetId="25616" refreshError="1"/>
      <sheetData sheetId="25617" refreshError="1"/>
      <sheetData sheetId="25618" refreshError="1"/>
      <sheetData sheetId="25619" refreshError="1"/>
      <sheetData sheetId="25620" refreshError="1"/>
      <sheetData sheetId="25621" refreshError="1"/>
      <sheetData sheetId="25622" refreshError="1"/>
      <sheetData sheetId="25623" refreshError="1"/>
      <sheetData sheetId="25624" refreshError="1"/>
      <sheetData sheetId="25625" refreshError="1"/>
      <sheetData sheetId="25626" refreshError="1"/>
      <sheetData sheetId="25627" refreshError="1"/>
      <sheetData sheetId="25628" refreshError="1"/>
      <sheetData sheetId="25629" refreshError="1"/>
      <sheetData sheetId="25630" refreshError="1"/>
      <sheetData sheetId="25631" refreshError="1"/>
      <sheetData sheetId="25632" refreshError="1"/>
      <sheetData sheetId="25633" refreshError="1"/>
      <sheetData sheetId="25634" refreshError="1"/>
      <sheetData sheetId="25635" refreshError="1"/>
      <sheetData sheetId="25636" refreshError="1"/>
      <sheetData sheetId="25637" refreshError="1"/>
      <sheetData sheetId="25638" refreshError="1"/>
      <sheetData sheetId="25639" refreshError="1"/>
      <sheetData sheetId="25640" refreshError="1"/>
      <sheetData sheetId="25641" refreshError="1"/>
      <sheetData sheetId="25642" refreshError="1"/>
      <sheetData sheetId="25643" refreshError="1"/>
      <sheetData sheetId="25644" refreshError="1"/>
      <sheetData sheetId="25645" refreshError="1"/>
      <sheetData sheetId="25646" refreshError="1"/>
      <sheetData sheetId="25647" refreshError="1"/>
      <sheetData sheetId="25648" refreshError="1"/>
      <sheetData sheetId="25649" refreshError="1"/>
      <sheetData sheetId="25650" refreshError="1"/>
      <sheetData sheetId="25651" refreshError="1"/>
      <sheetData sheetId="25652" refreshError="1"/>
      <sheetData sheetId="25653" refreshError="1"/>
      <sheetData sheetId="25654" refreshError="1"/>
      <sheetData sheetId="25655" refreshError="1"/>
      <sheetData sheetId="25656" refreshError="1"/>
      <sheetData sheetId="25657" refreshError="1"/>
      <sheetData sheetId="25658" refreshError="1"/>
      <sheetData sheetId="25659" refreshError="1"/>
      <sheetData sheetId="25660" refreshError="1"/>
      <sheetData sheetId="25661" refreshError="1"/>
      <sheetData sheetId="25662" refreshError="1"/>
      <sheetData sheetId="25663" refreshError="1"/>
      <sheetData sheetId="25664" refreshError="1"/>
      <sheetData sheetId="25665" refreshError="1"/>
      <sheetData sheetId="25666" refreshError="1"/>
      <sheetData sheetId="25667" refreshError="1"/>
      <sheetData sheetId="25668" refreshError="1"/>
      <sheetData sheetId="25669" refreshError="1"/>
      <sheetData sheetId="25670" refreshError="1"/>
      <sheetData sheetId="25671" refreshError="1"/>
      <sheetData sheetId="25672" refreshError="1"/>
      <sheetData sheetId="25673" refreshError="1"/>
      <sheetData sheetId="25674" refreshError="1"/>
      <sheetData sheetId="25675" refreshError="1"/>
      <sheetData sheetId="25676" refreshError="1"/>
      <sheetData sheetId="25677" refreshError="1"/>
      <sheetData sheetId="25678" refreshError="1"/>
      <sheetData sheetId="25679" refreshError="1"/>
      <sheetData sheetId="25680" refreshError="1"/>
      <sheetData sheetId="25681" refreshError="1"/>
      <sheetData sheetId="25682" refreshError="1"/>
      <sheetData sheetId="25683" refreshError="1"/>
      <sheetData sheetId="25684" refreshError="1"/>
      <sheetData sheetId="25685" refreshError="1"/>
      <sheetData sheetId="25686" refreshError="1"/>
      <sheetData sheetId="25687" refreshError="1"/>
      <sheetData sheetId="25688" refreshError="1"/>
      <sheetData sheetId="25689" refreshError="1"/>
      <sheetData sheetId="25690" refreshError="1"/>
      <sheetData sheetId="25691" refreshError="1"/>
      <sheetData sheetId="25692" refreshError="1"/>
      <sheetData sheetId="25693" refreshError="1"/>
      <sheetData sheetId="25694" refreshError="1"/>
      <sheetData sheetId="25695" refreshError="1"/>
      <sheetData sheetId="25696" refreshError="1"/>
      <sheetData sheetId="25697" refreshError="1"/>
      <sheetData sheetId="25698" refreshError="1"/>
      <sheetData sheetId="25699" refreshError="1"/>
      <sheetData sheetId="25700" refreshError="1"/>
      <sheetData sheetId="25701" refreshError="1"/>
      <sheetData sheetId="25702" refreshError="1"/>
      <sheetData sheetId="25703" refreshError="1"/>
      <sheetData sheetId="25704" refreshError="1"/>
      <sheetData sheetId="25705" refreshError="1"/>
      <sheetData sheetId="25706" refreshError="1"/>
      <sheetData sheetId="25707" refreshError="1"/>
      <sheetData sheetId="25708" refreshError="1"/>
      <sheetData sheetId="25709" refreshError="1"/>
      <sheetData sheetId="25710" refreshError="1"/>
      <sheetData sheetId="25711" refreshError="1"/>
      <sheetData sheetId="25712" refreshError="1"/>
      <sheetData sheetId="25713" refreshError="1"/>
      <sheetData sheetId="25714" refreshError="1"/>
      <sheetData sheetId="25715" refreshError="1"/>
      <sheetData sheetId="25716" refreshError="1"/>
      <sheetData sheetId="25717" refreshError="1"/>
      <sheetData sheetId="25718" refreshError="1"/>
      <sheetData sheetId="25719" refreshError="1"/>
      <sheetData sheetId="25720" refreshError="1"/>
      <sheetData sheetId="25721" refreshError="1"/>
      <sheetData sheetId="25722" refreshError="1"/>
      <sheetData sheetId="25723" refreshError="1"/>
      <sheetData sheetId="25724" refreshError="1"/>
      <sheetData sheetId="25725" refreshError="1"/>
      <sheetData sheetId="25726" refreshError="1"/>
      <sheetData sheetId="25727" refreshError="1"/>
      <sheetData sheetId="25728" refreshError="1"/>
      <sheetData sheetId="25729" refreshError="1"/>
      <sheetData sheetId="25730" refreshError="1"/>
      <sheetData sheetId="25731" refreshError="1"/>
      <sheetData sheetId="25732" refreshError="1"/>
      <sheetData sheetId="25733" refreshError="1"/>
      <sheetData sheetId="25734" refreshError="1"/>
      <sheetData sheetId="25735" refreshError="1"/>
      <sheetData sheetId="25736" refreshError="1"/>
      <sheetData sheetId="25737" refreshError="1"/>
      <sheetData sheetId="25738" refreshError="1"/>
      <sheetData sheetId="25739" refreshError="1"/>
      <sheetData sheetId="25740" refreshError="1"/>
      <sheetData sheetId="25741" refreshError="1"/>
      <sheetData sheetId="25742" refreshError="1"/>
      <sheetData sheetId="25743" refreshError="1"/>
      <sheetData sheetId="25744" refreshError="1"/>
      <sheetData sheetId="25745" refreshError="1"/>
      <sheetData sheetId="25746" refreshError="1"/>
      <sheetData sheetId="25747" refreshError="1"/>
      <sheetData sheetId="25748" refreshError="1"/>
      <sheetData sheetId="25749" refreshError="1"/>
      <sheetData sheetId="25750" refreshError="1"/>
      <sheetData sheetId="25751" refreshError="1"/>
      <sheetData sheetId="25752" refreshError="1"/>
      <sheetData sheetId="25753" refreshError="1"/>
      <sheetData sheetId="25754" refreshError="1"/>
      <sheetData sheetId="25755" refreshError="1"/>
      <sheetData sheetId="25756" refreshError="1"/>
      <sheetData sheetId="25757" refreshError="1"/>
      <sheetData sheetId="25758" refreshError="1"/>
      <sheetData sheetId="25759" refreshError="1"/>
      <sheetData sheetId="25760" refreshError="1"/>
      <sheetData sheetId="25761" refreshError="1"/>
      <sheetData sheetId="25762" refreshError="1"/>
      <sheetData sheetId="25763" refreshError="1"/>
      <sheetData sheetId="25764" refreshError="1"/>
      <sheetData sheetId="25765" refreshError="1"/>
      <sheetData sheetId="25766" refreshError="1"/>
      <sheetData sheetId="25767" refreshError="1"/>
      <sheetData sheetId="25768" refreshError="1"/>
      <sheetData sheetId="25769" refreshError="1"/>
      <sheetData sheetId="25770" refreshError="1"/>
      <sheetData sheetId="25771" refreshError="1"/>
      <sheetData sheetId="25772" refreshError="1"/>
      <sheetData sheetId="25773" refreshError="1"/>
      <sheetData sheetId="25774" refreshError="1"/>
      <sheetData sheetId="25775" refreshError="1"/>
      <sheetData sheetId="25776" refreshError="1"/>
      <sheetData sheetId="25777" refreshError="1"/>
      <sheetData sheetId="25778" refreshError="1"/>
      <sheetData sheetId="25779" refreshError="1"/>
      <sheetData sheetId="25780" refreshError="1"/>
      <sheetData sheetId="25781" refreshError="1"/>
      <sheetData sheetId="25782" refreshError="1"/>
      <sheetData sheetId="25783" refreshError="1"/>
      <sheetData sheetId="25784" refreshError="1"/>
      <sheetData sheetId="25785" refreshError="1"/>
      <sheetData sheetId="25786" refreshError="1"/>
      <sheetData sheetId="25787" refreshError="1"/>
      <sheetData sheetId="25788" refreshError="1"/>
      <sheetData sheetId="25789" refreshError="1"/>
      <sheetData sheetId="25790" refreshError="1"/>
      <sheetData sheetId="25791" refreshError="1"/>
      <sheetData sheetId="25792" refreshError="1"/>
      <sheetData sheetId="25793" refreshError="1"/>
      <sheetData sheetId="25794" refreshError="1"/>
      <sheetData sheetId="25795" refreshError="1"/>
      <sheetData sheetId="25796" refreshError="1"/>
      <sheetData sheetId="25797" refreshError="1"/>
      <sheetData sheetId="25798" refreshError="1"/>
      <sheetData sheetId="25799" refreshError="1"/>
      <sheetData sheetId="25800" refreshError="1"/>
      <sheetData sheetId="25801" refreshError="1"/>
      <sheetData sheetId="25802" refreshError="1"/>
      <sheetData sheetId="25803" refreshError="1"/>
      <sheetData sheetId="25804" refreshError="1"/>
      <sheetData sheetId="25805" refreshError="1"/>
      <sheetData sheetId="25806" refreshError="1"/>
      <sheetData sheetId="25807" refreshError="1"/>
      <sheetData sheetId="25808" refreshError="1"/>
      <sheetData sheetId="25809" refreshError="1"/>
      <sheetData sheetId="25810" refreshError="1"/>
      <sheetData sheetId="25811" refreshError="1"/>
      <sheetData sheetId="25812" refreshError="1"/>
      <sheetData sheetId="25813" refreshError="1"/>
      <sheetData sheetId="25814" refreshError="1"/>
      <sheetData sheetId="25815" refreshError="1"/>
      <sheetData sheetId="25816" refreshError="1"/>
      <sheetData sheetId="25817" refreshError="1"/>
      <sheetData sheetId="25818" refreshError="1"/>
      <sheetData sheetId="25819" refreshError="1"/>
      <sheetData sheetId="25820" refreshError="1"/>
      <sheetData sheetId="25821" refreshError="1"/>
      <sheetData sheetId="25822" refreshError="1"/>
      <sheetData sheetId="25823" refreshError="1"/>
      <sheetData sheetId="25824" refreshError="1"/>
      <sheetData sheetId="25825" refreshError="1"/>
      <sheetData sheetId="25826" refreshError="1"/>
      <sheetData sheetId="25827" refreshError="1"/>
      <sheetData sheetId="25828" refreshError="1"/>
      <sheetData sheetId="25829" refreshError="1"/>
      <sheetData sheetId="25830" refreshError="1"/>
      <sheetData sheetId="25831" refreshError="1"/>
      <sheetData sheetId="25832" refreshError="1"/>
      <sheetData sheetId="25833" refreshError="1"/>
      <sheetData sheetId="25834" refreshError="1"/>
      <sheetData sheetId="25835" refreshError="1"/>
      <sheetData sheetId="25836" refreshError="1"/>
      <sheetData sheetId="25837" refreshError="1"/>
      <sheetData sheetId="25838" refreshError="1"/>
      <sheetData sheetId="25839" refreshError="1"/>
      <sheetData sheetId="25840" refreshError="1"/>
      <sheetData sheetId="25841" refreshError="1"/>
      <sheetData sheetId="25842" refreshError="1"/>
      <sheetData sheetId="25843" refreshError="1"/>
      <sheetData sheetId="25844" refreshError="1"/>
      <sheetData sheetId="25845" refreshError="1"/>
      <sheetData sheetId="25846" refreshError="1"/>
      <sheetData sheetId="25847" refreshError="1"/>
      <sheetData sheetId="25848" refreshError="1"/>
      <sheetData sheetId="25849" refreshError="1"/>
      <sheetData sheetId="25850" refreshError="1"/>
      <sheetData sheetId="25851" refreshError="1"/>
      <sheetData sheetId="25852" refreshError="1"/>
      <sheetData sheetId="25853" refreshError="1"/>
      <sheetData sheetId="25854" refreshError="1"/>
      <sheetData sheetId="25855" refreshError="1"/>
      <sheetData sheetId="25856" refreshError="1"/>
      <sheetData sheetId="25857" refreshError="1"/>
      <sheetData sheetId="25858" refreshError="1"/>
      <sheetData sheetId="25859" refreshError="1"/>
      <sheetData sheetId="25860" refreshError="1"/>
      <sheetData sheetId="25861" refreshError="1"/>
      <sheetData sheetId="25862" refreshError="1"/>
      <sheetData sheetId="25863" refreshError="1"/>
      <sheetData sheetId="25864" refreshError="1"/>
      <sheetData sheetId="25865" refreshError="1"/>
      <sheetData sheetId="25866" refreshError="1"/>
      <sheetData sheetId="25867" refreshError="1"/>
      <sheetData sheetId="25868" refreshError="1"/>
      <sheetData sheetId="25869" refreshError="1"/>
      <sheetData sheetId="25870" refreshError="1"/>
      <sheetData sheetId="25871" refreshError="1"/>
      <sheetData sheetId="25872" refreshError="1"/>
      <sheetData sheetId="25873" refreshError="1"/>
      <sheetData sheetId="25874" refreshError="1"/>
      <sheetData sheetId="25875" refreshError="1"/>
      <sheetData sheetId="25876" refreshError="1"/>
      <sheetData sheetId="25877" refreshError="1"/>
      <sheetData sheetId="25878" refreshError="1"/>
      <sheetData sheetId="25879" refreshError="1"/>
      <sheetData sheetId="25880" refreshError="1"/>
      <sheetData sheetId="25881" refreshError="1"/>
      <sheetData sheetId="25882" refreshError="1"/>
      <sheetData sheetId="25883" refreshError="1"/>
      <sheetData sheetId="25884" refreshError="1"/>
      <sheetData sheetId="25885" refreshError="1"/>
      <sheetData sheetId="25886" refreshError="1"/>
      <sheetData sheetId="25887" refreshError="1"/>
      <sheetData sheetId="25888" refreshError="1"/>
      <sheetData sheetId="25889" refreshError="1"/>
      <sheetData sheetId="25890" refreshError="1"/>
      <sheetData sheetId="25891" refreshError="1"/>
      <sheetData sheetId="25892" refreshError="1"/>
      <sheetData sheetId="25893" refreshError="1"/>
      <sheetData sheetId="25894" refreshError="1"/>
      <sheetData sheetId="25895" refreshError="1"/>
      <sheetData sheetId="25896" refreshError="1"/>
      <sheetData sheetId="25897" refreshError="1"/>
      <sheetData sheetId="25898" refreshError="1"/>
      <sheetData sheetId="25899" refreshError="1"/>
      <sheetData sheetId="25900" refreshError="1"/>
      <sheetData sheetId="25901" refreshError="1"/>
      <sheetData sheetId="25902" refreshError="1"/>
      <sheetData sheetId="25903" refreshError="1"/>
      <sheetData sheetId="25904" refreshError="1"/>
      <sheetData sheetId="25905" refreshError="1"/>
      <sheetData sheetId="25906" refreshError="1"/>
      <sheetData sheetId="25907" refreshError="1"/>
      <sheetData sheetId="25908" refreshError="1"/>
      <sheetData sheetId="25909" refreshError="1"/>
      <sheetData sheetId="25910" refreshError="1"/>
      <sheetData sheetId="25911" refreshError="1"/>
      <sheetData sheetId="25912" refreshError="1"/>
      <sheetData sheetId="25913" refreshError="1"/>
      <sheetData sheetId="25914" refreshError="1"/>
      <sheetData sheetId="25915" refreshError="1"/>
      <sheetData sheetId="25916" refreshError="1"/>
      <sheetData sheetId="25917" refreshError="1"/>
      <sheetData sheetId="25918" refreshError="1"/>
      <sheetData sheetId="25919" refreshError="1"/>
      <sheetData sheetId="25920" refreshError="1"/>
      <sheetData sheetId="25921" refreshError="1"/>
      <sheetData sheetId="25922" refreshError="1"/>
      <sheetData sheetId="25923" refreshError="1"/>
      <sheetData sheetId="25924" refreshError="1"/>
      <sheetData sheetId="25925" refreshError="1"/>
      <sheetData sheetId="25926" refreshError="1"/>
      <sheetData sheetId="25927" refreshError="1"/>
      <sheetData sheetId="25928" refreshError="1"/>
      <sheetData sheetId="25929" refreshError="1"/>
      <sheetData sheetId="25930" refreshError="1"/>
      <sheetData sheetId="25931" refreshError="1"/>
      <sheetData sheetId="25932" refreshError="1"/>
      <sheetData sheetId="25933" refreshError="1"/>
      <sheetData sheetId="25934" refreshError="1"/>
      <sheetData sheetId="25935" refreshError="1"/>
      <sheetData sheetId="25936" refreshError="1"/>
      <sheetData sheetId="25937" refreshError="1"/>
      <sheetData sheetId="25938" refreshError="1"/>
      <sheetData sheetId="25939" refreshError="1"/>
      <sheetData sheetId="25940" refreshError="1"/>
      <sheetData sheetId="25941" refreshError="1"/>
      <sheetData sheetId="25942" refreshError="1"/>
      <sheetData sheetId="25943" refreshError="1"/>
      <sheetData sheetId="25944" refreshError="1"/>
      <sheetData sheetId="25945" refreshError="1"/>
      <sheetData sheetId="25946" refreshError="1"/>
      <sheetData sheetId="25947" refreshError="1"/>
      <sheetData sheetId="25948" refreshError="1"/>
      <sheetData sheetId="25949" refreshError="1"/>
      <sheetData sheetId="25950" refreshError="1"/>
      <sheetData sheetId="25951" refreshError="1"/>
      <sheetData sheetId="25952" refreshError="1"/>
      <sheetData sheetId="25953" refreshError="1"/>
      <sheetData sheetId="25954" refreshError="1"/>
      <sheetData sheetId="25955" refreshError="1"/>
      <sheetData sheetId="25956" refreshError="1"/>
      <sheetData sheetId="25957" refreshError="1"/>
      <sheetData sheetId="25958" refreshError="1"/>
      <sheetData sheetId="25959" refreshError="1"/>
      <sheetData sheetId="25960" refreshError="1"/>
      <sheetData sheetId="25961" refreshError="1"/>
      <sheetData sheetId="25962" refreshError="1"/>
      <sheetData sheetId="25963" refreshError="1"/>
      <sheetData sheetId="25964" refreshError="1"/>
      <sheetData sheetId="25965" refreshError="1"/>
      <sheetData sheetId="25966" refreshError="1"/>
      <sheetData sheetId="25967" refreshError="1"/>
      <sheetData sheetId="25968" refreshError="1"/>
      <sheetData sheetId="25969" refreshError="1"/>
      <sheetData sheetId="25970" refreshError="1"/>
      <sheetData sheetId="25971" refreshError="1"/>
      <sheetData sheetId="25972" refreshError="1"/>
      <sheetData sheetId="25973" refreshError="1"/>
      <sheetData sheetId="25974" refreshError="1"/>
      <sheetData sheetId="25975" refreshError="1"/>
      <sheetData sheetId="25976" refreshError="1"/>
      <sheetData sheetId="25977" refreshError="1"/>
      <sheetData sheetId="25978" refreshError="1"/>
      <sheetData sheetId="25979" refreshError="1"/>
      <sheetData sheetId="25980" refreshError="1"/>
      <sheetData sheetId="25981" refreshError="1"/>
      <sheetData sheetId="25982" refreshError="1"/>
      <sheetData sheetId="25983" refreshError="1"/>
      <sheetData sheetId="25984" refreshError="1"/>
      <sheetData sheetId="25985" refreshError="1"/>
      <sheetData sheetId="25986" refreshError="1"/>
      <sheetData sheetId="25987" refreshError="1"/>
      <sheetData sheetId="25988" refreshError="1"/>
      <sheetData sheetId="25989" refreshError="1"/>
      <sheetData sheetId="25990" refreshError="1"/>
      <sheetData sheetId="25991" refreshError="1"/>
      <sheetData sheetId="25992" refreshError="1"/>
      <sheetData sheetId="25993" refreshError="1"/>
      <sheetData sheetId="25994" refreshError="1"/>
      <sheetData sheetId="25995" refreshError="1"/>
      <sheetData sheetId="25996" refreshError="1"/>
      <sheetData sheetId="25997" refreshError="1"/>
      <sheetData sheetId="25998" refreshError="1"/>
      <sheetData sheetId="25999" refreshError="1"/>
      <sheetData sheetId="26000" refreshError="1"/>
      <sheetData sheetId="26001" refreshError="1"/>
      <sheetData sheetId="26002" refreshError="1"/>
      <sheetData sheetId="26003" refreshError="1"/>
      <sheetData sheetId="26004" refreshError="1"/>
      <sheetData sheetId="26005" refreshError="1"/>
      <sheetData sheetId="26006" refreshError="1"/>
      <sheetData sheetId="26007" refreshError="1"/>
      <sheetData sheetId="26008" refreshError="1"/>
      <sheetData sheetId="26009" refreshError="1"/>
      <sheetData sheetId="26010" refreshError="1"/>
      <sheetData sheetId="26011" refreshError="1"/>
      <sheetData sheetId="26012" refreshError="1"/>
      <sheetData sheetId="26013" refreshError="1"/>
      <sheetData sheetId="26014" refreshError="1"/>
      <sheetData sheetId="26015" refreshError="1"/>
      <sheetData sheetId="26016" refreshError="1"/>
      <sheetData sheetId="26017" refreshError="1"/>
      <sheetData sheetId="26018" refreshError="1"/>
      <sheetData sheetId="26019" refreshError="1"/>
      <sheetData sheetId="26020" refreshError="1"/>
      <sheetData sheetId="26021" refreshError="1"/>
      <sheetData sheetId="26022" refreshError="1"/>
      <sheetData sheetId="26023" refreshError="1"/>
      <sheetData sheetId="26024" refreshError="1"/>
      <sheetData sheetId="26025" refreshError="1"/>
      <sheetData sheetId="26026" refreshError="1"/>
      <sheetData sheetId="26027" refreshError="1"/>
      <sheetData sheetId="26028" refreshError="1"/>
      <sheetData sheetId="26029" refreshError="1"/>
      <sheetData sheetId="26030" refreshError="1"/>
      <sheetData sheetId="26031" refreshError="1"/>
      <sheetData sheetId="26032" refreshError="1"/>
      <sheetData sheetId="26033" refreshError="1"/>
      <sheetData sheetId="26034" refreshError="1"/>
      <sheetData sheetId="26035" refreshError="1"/>
      <sheetData sheetId="26036" refreshError="1"/>
      <sheetData sheetId="26037" refreshError="1"/>
      <sheetData sheetId="26038" refreshError="1"/>
      <sheetData sheetId="26039" refreshError="1"/>
      <sheetData sheetId="26040" refreshError="1"/>
      <sheetData sheetId="26041" refreshError="1"/>
      <sheetData sheetId="26042" refreshError="1"/>
      <sheetData sheetId="26043" refreshError="1"/>
      <sheetData sheetId="26044" refreshError="1"/>
      <sheetData sheetId="26045" refreshError="1"/>
      <sheetData sheetId="26046" refreshError="1"/>
      <sheetData sheetId="26047" refreshError="1"/>
      <sheetData sheetId="26048" refreshError="1"/>
      <sheetData sheetId="26049" refreshError="1"/>
      <sheetData sheetId="26050" refreshError="1"/>
      <sheetData sheetId="26051" refreshError="1"/>
      <sheetData sheetId="26052" refreshError="1"/>
      <sheetData sheetId="26053" refreshError="1"/>
      <sheetData sheetId="26054" refreshError="1"/>
      <sheetData sheetId="26055" refreshError="1"/>
      <sheetData sheetId="26056" refreshError="1"/>
      <sheetData sheetId="26057" refreshError="1"/>
      <sheetData sheetId="26058" refreshError="1"/>
      <sheetData sheetId="26059" refreshError="1"/>
      <sheetData sheetId="26060" refreshError="1"/>
      <sheetData sheetId="26061" refreshError="1"/>
      <sheetData sheetId="26062" refreshError="1"/>
      <sheetData sheetId="26063" refreshError="1"/>
      <sheetData sheetId="26064" refreshError="1"/>
      <sheetData sheetId="26065" refreshError="1"/>
      <sheetData sheetId="26066" refreshError="1"/>
      <sheetData sheetId="26067" refreshError="1"/>
      <sheetData sheetId="26068" refreshError="1"/>
      <sheetData sheetId="26069" refreshError="1"/>
      <sheetData sheetId="26070" refreshError="1"/>
      <sheetData sheetId="26071" refreshError="1"/>
      <sheetData sheetId="26072" refreshError="1"/>
      <sheetData sheetId="26073" refreshError="1"/>
      <sheetData sheetId="26074" refreshError="1"/>
      <sheetData sheetId="26075" refreshError="1"/>
      <sheetData sheetId="26076" refreshError="1"/>
      <sheetData sheetId="26077" refreshError="1"/>
      <sheetData sheetId="26078" refreshError="1"/>
      <sheetData sheetId="26079" refreshError="1"/>
      <sheetData sheetId="26080" refreshError="1"/>
      <sheetData sheetId="26081" refreshError="1"/>
      <sheetData sheetId="26082" refreshError="1"/>
      <sheetData sheetId="26083" refreshError="1"/>
      <sheetData sheetId="26084" refreshError="1"/>
      <sheetData sheetId="26085" refreshError="1"/>
      <sheetData sheetId="26086" refreshError="1"/>
      <sheetData sheetId="26087" refreshError="1"/>
      <sheetData sheetId="26088" refreshError="1"/>
      <sheetData sheetId="26089" refreshError="1"/>
      <sheetData sheetId="26090" refreshError="1"/>
      <sheetData sheetId="26091" refreshError="1"/>
      <sheetData sheetId="26092" refreshError="1"/>
      <sheetData sheetId="26093" refreshError="1"/>
      <sheetData sheetId="26094" refreshError="1"/>
      <sheetData sheetId="26095" refreshError="1"/>
      <sheetData sheetId="26096" refreshError="1"/>
      <sheetData sheetId="26097" refreshError="1"/>
      <sheetData sheetId="26098" refreshError="1"/>
      <sheetData sheetId="26099" refreshError="1"/>
      <sheetData sheetId="26100" refreshError="1"/>
      <sheetData sheetId="26101" refreshError="1"/>
      <sheetData sheetId="26102" refreshError="1"/>
      <sheetData sheetId="26103" refreshError="1"/>
      <sheetData sheetId="26104" refreshError="1"/>
      <sheetData sheetId="26105" refreshError="1"/>
      <sheetData sheetId="26106" refreshError="1"/>
      <sheetData sheetId="26107" refreshError="1"/>
      <sheetData sheetId="26108" refreshError="1"/>
      <sheetData sheetId="26109" refreshError="1"/>
      <sheetData sheetId="26110" refreshError="1"/>
      <sheetData sheetId="26111" refreshError="1"/>
      <sheetData sheetId="26112" refreshError="1"/>
      <sheetData sheetId="26113" refreshError="1"/>
      <sheetData sheetId="26114" refreshError="1"/>
      <sheetData sheetId="26115" refreshError="1"/>
      <sheetData sheetId="26116" refreshError="1"/>
      <sheetData sheetId="26117" refreshError="1"/>
      <sheetData sheetId="26118" refreshError="1"/>
      <sheetData sheetId="26119" refreshError="1"/>
      <sheetData sheetId="26120" refreshError="1"/>
      <sheetData sheetId="26121" refreshError="1"/>
      <sheetData sheetId="26122" refreshError="1"/>
      <sheetData sheetId="26123" refreshError="1"/>
      <sheetData sheetId="26124" refreshError="1"/>
      <sheetData sheetId="26125" refreshError="1"/>
      <sheetData sheetId="26126" refreshError="1"/>
      <sheetData sheetId="26127" refreshError="1"/>
      <sheetData sheetId="26128" refreshError="1"/>
      <sheetData sheetId="26129" refreshError="1"/>
      <sheetData sheetId="26130" refreshError="1"/>
      <sheetData sheetId="26131" refreshError="1"/>
      <sheetData sheetId="26132" refreshError="1"/>
      <sheetData sheetId="26133" refreshError="1"/>
      <sheetData sheetId="26134" refreshError="1"/>
      <sheetData sheetId="26135" refreshError="1"/>
      <sheetData sheetId="26136" refreshError="1"/>
      <sheetData sheetId="26137" refreshError="1"/>
      <sheetData sheetId="26138" refreshError="1"/>
      <sheetData sheetId="26139" refreshError="1"/>
      <sheetData sheetId="26140" refreshError="1"/>
      <sheetData sheetId="26141" refreshError="1"/>
      <sheetData sheetId="26142" refreshError="1"/>
      <sheetData sheetId="26143" refreshError="1"/>
      <sheetData sheetId="26144" refreshError="1"/>
      <sheetData sheetId="26145" refreshError="1"/>
      <sheetData sheetId="26146" refreshError="1"/>
      <sheetData sheetId="26147" refreshError="1"/>
      <sheetData sheetId="26148" refreshError="1"/>
      <sheetData sheetId="26149" refreshError="1"/>
      <sheetData sheetId="26150" refreshError="1"/>
      <sheetData sheetId="26151" refreshError="1"/>
      <sheetData sheetId="26152" refreshError="1"/>
      <sheetData sheetId="26153" refreshError="1"/>
      <sheetData sheetId="26154" refreshError="1"/>
      <sheetData sheetId="26155" refreshError="1"/>
      <sheetData sheetId="26156" refreshError="1"/>
      <sheetData sheetId="26157" refreshError="1"/>
      <sheetData sheetId="26158" refreshError="1"/>
      <sheetData sheetId="26159" refreshError="1"/>
      <sheetData sheetId="26160" refreshError="1"/>
      <sheetData sheetId="26161" refreshError="1"/>
      <sheetData sheetId="26162" refreshError="1"/>
      <sheetData sheetId="26163" refreshError="1"/>
      <sheetData sheetId="26164" refreshError="1"/>
      <sheetData sheetId="26165" refreshError="1"/>
      <sheetData sheetId="26166" refreshError="1"/>
      <sheetData sheetId="26167" refreshError="1"/>
      <sheetData sheetId="26168" refreshError="1"/>
      <sheetData sheetId="26169" refreshError="1"/>
      <sheetData sheetId="26170" refreshError="1"/>
      <sheetData sheetId="26171" refreshError="1"/>
      <sheetData sheetId="26172" refreshError="1"/>
      <sheetData sheetId="26173" refreshError="1"/>
      <sheetData sheetId="26174" refreshError="1"/>
      <sheetData sheetId="26175" refreshError="1"/>
      <sheetData sheetId="26176" refreshError="1"/>
      <sheetData sheetId="26177" refreshError="1"/>
      <sheetData sheetId="26178" refreshError="1"/>
      <sheetData sheetId="26179" refreshError="1"/>
      <sheetData sheetId="26180" refreshError="1"/>
      <sheetData sheetId="26181" refreshError="1"/>
      <sheetData sheetId="26182" refreshError="1"/>
      <sheetData sheetId="26183" refreshError="1"/>
      <sheetData sheetId="26184" refreshError="1"/>
      <sheetData sheetId="26185" refreshError="1"/>
      <sheetData sheetId="26186" refreshError="1"/>
      <sheetData sheetId="26187" refreshError="1"/>
      <sheetData sheetId="26188" refreshError="1"/>
      <sheetData sheetId="26189" refreshError="1"/>
      <sheetData sheetId="26190" refreshError="1"/>
      <sheetData sheetId="26191" refreshError="1"/>
      <sheetData sheetId="26192" refreshError="1"/>
      <sheetData sheetId="26193" refreshError="1"/>
      <sheetData sheetId="26194" refreshError="1"/>
      <sheetData sheetId="26195" refreshError="1"/>
      <sheetData sheetId="26196" refreshError="1"/>
      <sheetData sheetId="26197" refreshError="1"/>
      <sheetData sheetId="26198" refreshError="1"/>
      <sheetData sheetId="26199" refreshError="1"/>
      <sheetData sheetId="26200" refreshError="1"/>
      <sheetData sheetId="26201" refreshError="1"/>
      <sheetData sheetId="26202" refreshError="1"/>
      <sheetData sheetId="26203" refreshError="1"/>
      <sheetData sheetId="26204" refreshError="1"/>
      <sheetData sheetId="26205" refreshError="1"/>
      <sheetData sheetId="26206" refreshError="1"/>
      <sheetData sheetId="26207" refreshError="1"/>
      <sheetData sheetId="26208" refreshError="1"/>
      <sheetData sheetId="26209" refreshError="1"/>
      <sheetData sheetId="26210" refreshError="1"/>
      <sheetData sheetId="26211" refreshError="1"/>
      <sheetData sheetId="26212" refreshError="1"/>
      <sheetData sheetId="26213" refreshError="1"/>
      <sheetData sheetId="26214" refreshError="1"/>
      <sheetData sheetId="26215" refreshError="1"/>
      <sheetData sheetId="26216" refreshError="1"/>
      <sheetData sheetId="26217" refreshError="1"/>
      <sheetData sheetId="26218" refreshError="1"/>
      <sheetData sheetId="26219" refreshError="1"/>
      <sheetData sheetId="26220" refreshError="1"/>
      <sheetData sheetId="26221" refreshError="1"/>
      <sheetData sheetId="26222" refreshError="1"/>
      <sheetData sheetId="26223" refreshError="1"/>
      <sheetData sheetId="26224" refreshError="1"/>
      <sheetData sheetId="26225" refreshError="1"/>
      <sheetData sheetId="26226" refreshError="1"/>
      <sheetData sheetId="26227" refreshError="1"/>
      <sheetData sheetId="26228" refreshError="1"/>
      <sheetData sheetId="26229" refreshError="1"/>
      <sheetData sheetId="26230" refreshError="1"/>
      <sheetData sheetId="26231" refreshError="1"/>
      <sheetData sheetId="26232" refreshError="1"/>
      <sheetData sheetId="26233" refreshError="1"/>
      <sheetData sheetId="26234" refreshError="1"/>
      <sheetData sheetId="26235" refreshError="1"/>
      <sheetData sheetId="26236" refreshError="1"/>
      <sheetData sheetId="26237" refreshError="1"/>
      <sheetData sheetId="26238" refreshError="1"/>
      <sheetData sheetId="26239" refreshError="1"/>
      <sheetData sheetId="26240" refreshError="1"/>
      <sheetData sheetId="26241" refreshError="1"/>
      <sheetData sheetId="26242" refreshError="1"/>
      <sheetData sheetId="26243" refreshError="1"/>
      <sheetData sheetId="26244" refreshError="1"/>
      <sheetData sheetId="26245" refreshError="1"/>
      <sheetData sheetId="26246" refreshError="1"/>
      <sheetData sheetId="26247" refreshError="1"/>
      <sheetData sheetId="26248" refreshError="1"/>
      <sheetData sheetId="26249" refreshError="1"/>
      <sheetData sheetId="26250" refreshError="1"/>
      <sheetData sheetId="26251" refreshError="1"/>
      <sheetData sheetId="26252" refreshError="1"/>
      <sheetData sheetId="26253" refreshError="1"/>
      <sheetData sheetId="26254" refreshError="1"/>
      <sheetData sheetId="26255" refreshError="1"/>
      <sheetData sheetId="26256" refreshError="1"/>
      <sheetData sheetId="26257" refreshError="1"/>
      <sheetData sheetId="26258" refreshError="1"/>
      <sheetData sheetId="26259" refreshError="1"/>
      <sheetData sheetId="26260" refreshError="1"/>
      <sheetData sheetId="26261" refreshError="1"/>
      <sheetData sheetId="26262" refreshError="1"/>
      <sheetData sheetId="26263" refreshError="1"/>
      <sheetData sheetId="26264" refreshError="1"/>
      <sheetData sheetId="26265" refreshError="1"/>
      <sheetData sheetId="26266" refreshError="1"/>
      <sheetData sheetId="26267" refreshError="1"/>
      <sheetData sheetId="26268" refreshError="1"/>
      <sheetData sheetId="26269" refreshError="1"/>
      <sheetData sheetId="26270" refreshError="1"/>
      <sheetData sheetId="26271" refreshError="1"/>
      <sheetData sheetId="26272" refreshError="1"/>
      <sheetData sheetId="26273" refreshError="1"/>
      <sheetData sheetId="26274" refreshError="1"/>
      <sheetData sheetId="26275" refreshError="1"/>
      <sheetData sheetId="26276" refreshError="1"/>
      <sheetData sheetId="26277" refreshError="1"/>
      <sheetData sheetId="26278" refreshError="1"/>
      <sheetData sheetId="26279" refreshError="1"/>
      <sheetData sheetId="26280" refreshError="1"/>
      <sheetData sheetId="26281" refreshError="1"/>
      <sheetData sheetId="26282" refreshError="1"/>
      <sheetData sheetId="26283" refreshError="1"/>
      <sheetData sheetId="26284" refreshError="1"/>
      <sheetData sheetId="26285" refreshError="1"/>
      <sheetData sheetId="26286" refreshError="1"/>
      <sheetData sheetId="26287" refreshError="1"/>
      <sheetData sheetId="26288" refreshError="1"/>
      <sheetData sheetId="26289" refreshError="1"/>
      <sheetData sheetId="26290" refreshError="1"/>
      <sheetData sheetId="26291" refreshError="1"/>
      <sheetData sheetId="26292" refreshError="1"/>
      <sheetData sheetId="26293" refreshError="1"/>
      <sheetData sheetId="26294" refreshError="1"/>
      <sheetData sheetId="26295" refreshError="1"/>
      <sheetData sheetId="26296" refreshError="1"/>
      <sheetData sheetId="26297" refreshError="1"/>
      <sheetData sheetId="26298" refreshError="1"/>
      <sheetData sheetId="26299" refreshError="1"/>
      <sheetData sheetId="26300" refreshError="1"/>
      <sheetData sheetId="26301" refreshError="1"/>
      <sheetData sheetId="26302" refreshError="1"/>
      <sheetData sheetId="26303" refreshError="1"/>
      <sheetData sheetId="26304" refreshError="1"/>
      <sheetData sheetId="26305" refreshError="1"/>
      <sheetData sheetId="26306" refreshError="1"/>
      <sheetData sheetId="26307" refreshError="1"/>
      <sheetData sheetId="26308" refreshError="1"/>
      <sheetData sheetId="26309" refreshError="1"/>
      <sheetData sheetId="26310" refreshError="1"/>
      <sheetData sheetId="26311" refreshError="1"/>
      <sheetData sheetId="26312" refreshError="1"/>
      <sheetData sheetId="26313" refreshError="1"/>
      <sheetData sheetId="26314" refreshError="1"/>
      <sheetData sheetId="26315" refreshError="1"/>
      <sheetData sheetId="26316" refreshError="1"/>
      <sheetData sheetId="26317" refreshError="1"/>
      <sheetData sheetId="26318" refreshError="1"/>
      <sheetData sheetId="26319" refreshError="1"/>
      <sheetData sheetId="26320" refreshError="1"/>
      <sheetData sheetId="26321" refreshError="1"/>
      <sheetData sheetId="26322" refreshError="1"/>
      <sheetData sheetId="26323" refreshError="1"/>
      <sheetData sheetId="26324" refreshError="1"/>
      <sheetData sheetId="26325" refreshError="1"/>
      <sheetData sheetId="26326" refreshError="1"/>
      <sheetData sheetId="26327" refreshError="1"/>
      <sheetData sheetId="26328" refreshError="1"/>
      <sheetData sheetId="26329" refreshError="1"/>
      <sheetData sheetId="26330" refreshError="1"/>
      <sheetData sheetId="26331" refreshError="1"/>
      <sheetData sheetId="26332" refreshError="1"/>
      <sheetData sheetId="26333" refreshError="1"/>
      <sheetData sheetId="26334" refreshError="1"/>
      <sheetData sheetId="26335" refreshError="1"/>
      <sheetData sheetId="26336" refreshError="1"/>
      <sheetData sheetId="26337" refreshError="1"/>
      <sheetData sheetId="26338" refreshError="1"/>
      <sheetData sheetId="26339" refreshError="1"/>
      <sheetData sheetId="26340" refreshError="1"/>
      <sheetData sheetId="26341" refreshError="1"/>
      <sheetData sheetId="26342" refreshError="1"/>
      <sheetData sheetId="26343" refreshError="1"/>
      <sheetData sheetId="26344" refreshError="1"/>
      <sheetData sheetId="26345" refreshError="1"/>
      <sheetData sheetId="26346" refreshError="1"/>
      <sheetData sheetId="26347" refreshError="1"/>
      <sheetData sheetId="26348" refreshError="1"/>
      <sheetData sheetId="26349" refreshError="1"/>
      <sheetData sheetId="26350" refreshError="1"/>
      <sheetData sheetId="26351" refreshError="1"/>
      <sheetData sheetId="26352" refreshError="1"/>
      <sheetData sheetId="26353" refreshError="1"/>
      <sheetData sheetId="26354" refreshError="1"/>
      <sheetData sheetId="26355" refreshError="1"/>
      <sheetData sheetId="26356" refreshError="1"/>
      <sheetData sheetId="26357" refreshError="1"/>
      <sheetData sheetId="26358" refreshError="1"/>
      <sheetData sheetId="26359" refreshError="1"/>
      <sheetData sheetId="26360" refreshError="1"/>
      <sheetData sheetId="26361" refreshError="1"/>
      <sheetData sheetId="26362" refreshError="1"/>
      <sheetData sheetId="26363" refreshError="1"/>
      <sheetData sheetId="26364" refreshError="1"/>
      <sheetData sheetId="26365" refreshError="1"/>
      <sheetData sheetId="26366" refreshError="1"/>
      <sheetData sheetId="26367" refreshError="1"/>
      <sheetData sheetId="26368" refreshError="1"/>
      <sheetData sheetId="26369" refreshError="1"/>
      <sheetData sheetId="26370" refreshError="1"/>
      <sheetData sheetId="26371" refreshError="1"/>
      <sheetData sheetId="26372" refreshError="1"/>
      <sheetData sheetId="26373" refreshError="1"/>
      <sheetData sheetId="26374" refreshError="1"/>
      <sheetData sheetId="26375" refreshError="1"/>
      <sheetData sheetId="26376" refreshError="1"/>
      <sheetData sheetId="26377" refreshError="1"/>
      <sheetData sheetId="26378" refreshError="1"/>
      <sheetData sheetId="26379" refreshError="1"/>
      <sheetData sheetId="26380" refreshError="1"/>
      <sheetData sheetId="26381" refreshError="1"/>
      <sheetData sheetId="26382" refreshError="1"/>
      <sheetData sheetId="26383" refreshError="1"/>
      <sheetData sheetId="26384" refreshError="1"/>
      <sheetData sheetId="26385" refreshError="1"/>
      <sheetData sheetId="26386" refreshError="1"/>
      <sheetData sheetId="26387" refreshError="1"/>
      <sheetData sheetId="26388" refreshError="1"/>
      <sheetData sheetId="26389" refreshError="1"/>
      <sheetData sheetId="26390" refreshError="1"/>
      <sheetData sheetId="26391" refreshError="1"/>
      <sheetData sheetId="26392" refreshError="1"/>
      <sheetData sheetId="26393" refreshError="1"/>
      <sheetData sheetId="26394" refreshError="1"/>
      <sheetData sheetId="26395" refreshError="1"/>
      <sheetData sheetId="26396" refreshError="1"/>
      <sheetData sheetId="26397" refreshError="1"/>
      <sheetData sheetId="26398" refreshError="1"/>
      <sheetData sheetId="26399" refreshError="1"/>
      <sheetData sheetId="26400" refreshError="1"/>
      <sheetData sheetId="26401" refreshError="1"/>
      <sheetData sheetId="26402" refreshError="1"/>
      <sheetData sheetId="26403" refreshError="1"/>
      <sheetData sheetId="26404" refreshError="1"/>
      <sheetData sheetId="26405" refreshError="1"/>
      <sheetData sheetId="26406" refreshError="1"/>
      <sheetData sheetId="26407" refreshError="1"/>
      <sheetData sheetId="26408" refreshError="1"/>
      <sheetData sheetId="26409" refreshError="1"/>
      <sheetData sheetId="26410" refreshError="1"/>
      <sheetData sheetId="26411" refreshError="1"/>
      <sheetData sheetId="26412" refreshError="1"/>
      <sheetData sheetId="26413" refreshError="1"/>
      <sheetData sheetId="26414" refreshError="1"/>
      <sheetData sheetId="26415" refreshError="1"/>
      <sheetData sheetId="26416" refreshError="1"/>
      <sheetData sheetId="26417" refreshError="1"/>
      <sheetData sheetId="26418" refreshError="1"/>
      <sheetData sheetId="26419" refreshError="1"/>
      <sheetData sheetId="26420" refreshError="1"/>
      <sheetData sheetId="26421" refreshError="1"/>
      <sheetData sheetId="26422" refreshError="1"/>
      <sheetData sheetId="26423" refreshError="1"/>
      <sheetData sheetId="26424" refreshError="1"/>
      <sheetData sheetId="26425" refreshError="1"/>
      <sheetData sheetId="26426" refreshError="1"/>
      <sheetData sheetId="26427" refreshError="1"/>
      <sheetData sheetId="26428" refreshError="1"/>
      <sheetData sheetId="26429" refreshError="1"/>
      <sheetData sheetId="26430" refreshError="1"/>
      <sheetData sheetId="26431" refreshError="1"/>
      <sheetData sheetId="26432" refreshError="1"/>
      <sheetData sheetId="26433" refreshError="1"/>
      <sheetData sheetId="26434" refreshError="1"/>
      <sheetData sheetId="26435" refreshError="1"/>
      <sheetData sheetId="26436" refreshError="1"/>
      <sheetData sheetId="26437" refreshError="1"/>
      <sheetData sheetId="26438" refreshError="1"/>
      <sheetData sheetId="26439" refreshError="1"/>
      <sheetData sheetId="26440" refreshError="1"/>
      <sheetData sheetId="26441" refreshError="1"/>
      <sheetData sheetId="26442" refreshError="1"/>
      <sheetData sheetId="26443" refreshError="1"/>
      <sheetData sheetId="26444" refreshError="1"/>
      <sheetData sheetId="26445" refreshError="1"/>
      <sheetData sheetId="26446" refreshError="1"/>
      <sheetData sheetId="26447" refreshError="1"/>
      <sheetData sheetId="26448" refreshError="1"/>
      <sheetData sheetId="26449" refreshError="1"/>
      <sheetData sheetId="26450" refreshError="1"/>
      <sheetData sheetId="26451" refreshError="1"/>
      <sheetData sheetId="26452" refreshError="1"/>
      <sheetData sheetId="26453" refreshError="1"/>
      <sheetData sheetId="26454" refreshError="1"/>
      <sheetData sheetId="26455" refreshError="1"/>
      <sheetData sheetId="26456" refreshError="1"/>
      <sheetData sheetId="26457" refreshError="1"/>
      <sheetData sheetId="26458" refreshError="1"/>
      <sheetData sheetId="26459" refreshError="1"/>
      <sheetData sheetId="26460" refreshError="1"/>
      <sheetData sheetId="26461" refreshError="1"/>
      <sheetData sheetId="26462" refreshError="1"/>
      <sheetData sheetId="26463" refreshError="1"/>
      <sheetData sheetId="26464" refreshError="1"/>
      <sheetData sheetId="26465" refreshError="1"/>
      <sheetData sheetId="26466" refreshError="1"/>
      <sheetData sheetId="26467" refreshError="1"/>
      <sheetData sheetId="26468" refreshError="1"/>
      <sheetData sheetId="26469" refreshError="1"/>
      <sheetData sheetId="26470" refreshError="1"/>
      <sheetData sheetId="26471" refreshError="1"/>
      <sheetData sheetId="26472" refreshError="1"/>
      <sheetData sheetId="26473" refreshError="1"/>
      <sheetData sheetId="26474" refreshError="1"/>
      <sheetData sheetId="26475" refreshError="1"/>
      <sheetData sheetId="26476" refreshError="1"/>
      <sheetData sheetId="26477" refreshError="1"/>
      <sheetData sheetId="26478" refreshError="1"/>
      <sheetData sheetId="26479" refreshError="1"/>
      <sheetData sheetId="26480" refreshError="1"/>
      <sheetData sheetId="26481" refreshError="1"/>
      <sheetData sheetId="26482" refreshError="1"/>
      <sheetData sheetId="26483" refreshError="1"/>
      <sheetData sheetId="26484" refreshError="1"/>
      <sheetData sheetId="26485" refreshError="1"/>
      <sheetData sheetId="26486" refreshError="1"/>
      <sheetData sheetId="26487" refreshError="1"/>
      <sheetData sheetId="26488" refreshError="1"/>
      <sheetData sheetId="26489" refreshError="1"/>
      <sheetData sheetId="26490" refreshError="1"/>
      <sheetData sheetId="26491" refreshError="1"/>
      <sheetData sheetId="26492" refreshError="1"/>
      <sheetData sheetId="26493" refreshError="1"/>
      <sheetData sheetId="26494" refreshError="1"/>
      <sheetData sheetId="26495" refreshError="1"/>
      <sheetData sheetId="26496" refreshError="1"/>
      <sheetData sheetId="26497" refreshError="1"/>
      <sheetData sheetId="26498" refreshError="1"/>
      <sheetData sheetId="26499" refreshError="1"/>
      <sheetData sheetId="26500" refreshError="1"/>
      <sheetData sheetId="26501" refreshError="1"/>
      <sheetData sheetId="26502" refreshError="1"/>
      <sheetData sheetId="26503" refreshError="1"/>
      <sheetData sheetId="26504" refreshError="1"/>
      <sheetData sheetId="26505" refreshError="1"/>
      <sheetData sheetId="26506" refreshError="1"/>
      <sheetData sheetId="26507" refreshError="1"/>
      <sheetData sheetId="26508" refreshError="1"/>
      <sheetData sheetId="26509" refreshError="1"/>
      <sheetData sheetId="26510" refreshError="1"/>
      <sheetData sheetId="26511" refreshError="1"/>
      <sheetData sheetId="26512" refreshError="1"/>
      <sheetData sheetId="26513" refreshError="1"/>
      <sheetData sheetId="26514" refreshError="1"/>
      <sheetData sheetId="26515" refreshError="1"/>
      <sheetData sheetId="26516" refreshError="1"/>
      <sheetData sheetId="26517" refreshError="1"/>
      <sheetData sheetId="26518" refreshError="1"/>
      <sheetData sheetId="26519" refreshError="1"/>
      <sheetData sheetId="26520" refreshError="1"/>
      <sheetData sheetId="26521" refreshError="1"/>
      <sheetData sheetId="26522" refreshError="1"/>
      <sheetData sheetId="26523" refreshError="1"/>
      <sheetData sheetId="26524" refreshError="1"/>
      <sheetData sheetId="26525" refreshError="1"/>
      <sheetData sheetId="26526" refreshError="1"/>
      <sheetData sheetId="26527" refreshError="1"/>
      <sheetData sheetId="26528" refreshError="1"/>
      <sheetData sheetId="26529" refreshError="1"/>
      <sheetData sheetId="26530" refreshError="1"/>
      <sheetData sheetId="26531" refreshError="1"/>
      <sheetData sheetId="26532" refreshError="1"/>
      <sheetData sheetId="26533" refreshError="1"/>
      <sheetData sheetId="26534" refreshError="1"/>
      <sheetData sheetId="26535" refreshError="1"/>
      <sheetData sheetId="26536" refreshError="1"/>
      <sheetData sheetId="26537" refreshError="1"/>
      <sheetData sheetId="26538" refreshError="1"/>
      <sheetData sheetId="26539" refreshError="1"/>
      <sheetData sheetId="26540" refreshError="1"/>
      <sheetData sheetId="26541" refreshError="1"/>
      <sheetData sheetId="26542" refreshError="1"/>
      <sheetData sheetId="26543" refreshError="1"/>
      <sheetData sheetId="26544" refreshError="1"/>
      <sheetData sheetId="26545" refreshError="1"/>
      <sheetData sheetId="26546" refreshError="1"/>
      <sheetData sheetId="26547" refreshError="1"/>
      <sheetData sheetId="26548" refreshError="1"/>
      <sheetData sheetId="26549" refreshError="1"/>
      <sheetData sheetId="26550" refreshError="1"/>
      <sheetData sheetId="26551" refreshError="1"/>
      <sheetData sheetId="26552" refreshError="1"/>
      <sheetData sheetId="26553" refreshError="1"/>
      <sheetData sheetId="26554" refreshError="1"/>
      <sheetData sheetId="26555" refreshError="1"/>
      <sheetData sheetId="26556" refreshError="1"/>
      <sheetData sheetId="26557" refreshError="1"/>
      <sheetData sheetId="26558" refreshError="1"/>
      <sheetData sheetId="26559" refreshError="1"/>
      <sheetData sheetId="26560" refreshError="1"/>
      <sheetData sheetId="26561" refreshError="1"/>
      <sheetData sheetId="26562" refreshError="1"/>
      <sheetData sheetId="26563" refreshError="1"/>
      <sheetData sheetId="26564" refreshError="1"/>
      <sheetData sheetId="26565" refreshError="1"/>
      <sheetData sheetId="26566" refreshError="1"/>
      <sheetData sheetId="26567" refreshError="1"/>
      <sheetData sheetId="26568" refreshError="1"/>
      <sheetData sheetId="26569" refreshError="1"/>
      <sheetData sheetId="26570" refreshError="1"/>
      <sheetData sheetId="26571" refreshError="1"/>
      <sheetData sheetId="26572" refreshError="1"/>
      <sheetData sheetId="26573" refreshError="1"/>
      <sheetData sheetId="26574" refreshError="1"/>
      <sheetData sheetId="26575" refreshError="1"/>
      <sheetData sheetId="26576" refreshError="1"/>
      <sheetData sheetId="26577" refreshError="1"/>
      <sheetData sheetId="26578" refreshError="1"/>
      <sheetData sheetId="26579" refreshError="1"/>
      <sheetData sheetId="26580" refreshError="1"/>
      <sheetData sheetId="26581" refreshError="1"/>
      <sheetData sheetId="26582" refreshError="1"/>
      <sheetData sheetId="26583" refreshError="1"/>
      <sheetData sheetId="26584" refreshError="1"/>
      <sheetData sheetId="26585" refreshError="1"/>
      <sheetData sheetId="26586" refreshError="1"/>
      <sheetData sheetId="26587" refreshError="1"/>
      <sheetData sheetId="26588" refreshError="1"/>
      <sheetData sheetId="26589" refreshError="1"/>
      <sheetData sheetId="26590" refreshError="1"/>
      <sheetData sheetId="26591" refreshError="1"/>
      <sheetData sheetId="26592" refreshError="1"/>
      <sheetData sheetId="26593" refreshError="1"/>
      <sheetData sheetId="26594" refreshError="1"/>
      <sheetData sheetId="26595" refreshError="1"/>
      <sheetData sheetId="26596" refreshError="1"/>
      <sheetData sheetId="26597" refreshError="1"/>
      <sheetData sheetId="26598" refreshError="1"/>
      <sheetData sheetId="26599" refreshError="1"/>
      <sheetData sheetId="26600" refreshError="1"/>
      <sheetData sheetId="26601" refreshError="1"/>
      <sheetData sheetId="26602" refreshError="1"/>
      <sheetData sheetId="26603" refreshError="1"/>
      <sheetData sheetId="26604" refreshError="1"/>
      <sheetData sheetId="26605" refreshError="1"/>
      <sheetData sheetId="26606" refreshError="1"/>
      <sheetData sheetId="26607" refreshError="1"/>
      <sheetData sheetId="26608" refreshError="1"/>
      <sheetData sheetId="26609" refreshError="1"/>
      <sheetData sheetId="26610" refreshError="1"/>
      <sheetData sheetId="26611" refreshError="1"/>
      <sheetData sheetId="26612" refreshError="1"/>
      <sheetData sheetId="26613" refreshError="1"/>
      <sheetData sheetId="26614" refreshError="1"/>
      <sheetData sheetId="26615" refreshError="1"/>
      <sheetData sheetId="26616" refreshError="1"/>
      <sheetData sheetId="26617" refreshError="1"/>
      <sheetData sheetId="26618" refreshError="1"/>
      <sheetData sheetId="26619" refreshError="1"/>
      <sheetData sheetId="26620" refreshError="1"/>
      <sheetData sheetId="26621" refreshError="1"/>
      <sheetData sheetId="26622" refreshError="1"/>
      <sheetData sheetId="26623" refreshError="1"/>
      <sheetData sheetId="26624" refreshError="1"/>
      <sheetData sheetId="26625" refreshError="1"/>
      <sheetData sheetId="26626" refreshError="1"/>
      <sheetData sheetId="26627" refreshError="1"/>
      <sheetData sheetId="26628" refreshError="1"/>
      <sheetData sheetId="26629" refreshError="1"/>
      <sheetData sheetId="26630" refreshError="1"/>
      <sheetData sheetId="26631" refreshError="1"/>
      <sheetData sheetId="26632" refreshError="1"/>
      <sheetData sheetId="26633" refreshError="1"/>
      <sheetData sheetId="26634" refreshError="1"/>
      <sheetData sheetId="26635" refreshError="1"/>
      <sheetData sheetId="26636" refreshError="1"/>
      <sheetData sheetId="26637" refreshError="1"/>
      <sheetData sheetId="26638" refreshError="1"/>
      <sheetData sheetId="26639" refreshError="1"/>
      <sheetData sheetId="26640" refreshError="1"/>
      <sheetData sheetId="26641" refreshError="1"/>
      <sheetData sheetId="26642" refreshError="1"/>
      <sheetData sheetId="26643" refreshError="1"/>
      <sheetData sheetId="26644" refreshError="1"/>
      <sheetData sheetId="26645" refreshError="1"/>
      <sheetData sheetId="26646" refreshError="1"/>
      <sheetData sheetId="26647" refreshError="1"/>
      <sheetData sheetId="26648" refreshError="1"/>
      <sheetData sheetId="26649" refreshError="1"/>
      <sheetData sheetId="26650" refreshError="1"/>
      <sheetData sheetId="26651" refreshError="1"/>
      <sheetData sheetId="26652" refreshError="1"/>
      <sheetData sheetId="26653" refreshError="1"/>
      <sheetData sheetId="26654" refreshError="1"/>
      <sheetData sheetId="26655" refreshError="1"/>
      <sheetData sheetId="26656" refreshError="1"/>
      <sheetData sheetId="26657" refreshError="1"/>
      <sheetData sheetId="26658" refreshError="1"/>
      <sheetData sheetId="26659" refreshError="1"/>
      <sheetData sheetId="26660" refreshError="1"/>
      <sheetData sheetId="26661" refreshError="1"/>
      <sheetData sheetId="26662" refreshError="1"/>
      <sheetData sheetId="26663" refreshError="1"/>
      <sheetData sheetId="26664" refreshError="1"/>
      <sheetData sheetId="26665" refreshError="1"/>
      <sheetData sheetId="26666" refreshError="1"/>
      <sheetData sheetId="26667" refreshError="1"/>
      <sheetData sheetId="26668" refreshError="1"/>
      <sheetData sheetId="26669" refreshError="1"/>
      <sheetData sheetId="26670" refreshError="1"/>
      <sheetData sheetId="26671" refreshError="1"/>
      <sheetData sheetId="26672" refreshError="1"/>
      <sheetData sheetId="26673" refreshError="1"/>
      <sheetData sheetId="26674" refreshError="1"/>
      <sheetData sheetId="26675" refreshError="1"/>
      <sheetData sheetId="26676" refreshError="1"/>
      <sheetData sheetId="26677" refreshError="1"/>
      <sheetData sheetId="26678" refreshError="1"/>
      <sheetData sheetId="26679" refreshError="1"/>
      <sheetData sheetId="26680" refreshError="1"/>
      <sheetData sheetId="26681" refreshError="1"/>
      <sheetData sheetId="26682" refreshError="1"/>
      <sheetData sheetId="26683" refreshError="1"/>
      <sheetData sheetId="26684" refreshError="1"/>
      <sheetData sheetId="26685" refreshError="1"/>
      <sheetData sheetId="26686" refreshError="1"/>
      <sheetData sheetId="26687" refreshError="1"/>
      <sheetData sheetId="26688" refreshError="1"/>
      <sheetData sheetId="26689" refreshError="1"/>
      <sheetData sheetId="26690" refreshError="1"/>
      <sheetData sheetId="26691" refreshError="1"/>
      <sheetData sheetId="26692" refreshError="1"/>
      <sheetData sheetId="26693" refreshError="1"/>
      <sheetData sheetId="26694" refreshError="1"/>
      <sheetData sheetId="26695" refreshError="1"/>
      <sheetData sheetId="26696" refreshError="1"/>
      <sheetData sheetId="26697" refreshError="1"/>
      <sheetData sheetId="26698" refreshError="1"/>
      <sheetData sheetId="26699" refreshError="1"/>
      <sheetData sheetId="26700" refreshError="1"/>
      <sheetData sheetId="26701" refreshError="1"/>
      <sheetData sheetId="26702" refreshError="1"/>
      <sheetData sheetId="26703" refreshError="1"/>
      <sheetData sheetId="26704" refreshError="1"/>
      <sheetData sheetId="26705" refreshError="1"/>
      <sheetData sheetId="26706" refreshError="1"/>
      <sheetData sheetId="26707" refreshError="1"/>
      <sheetData sheetId="26708" refreshError="1"/>
      <sheetData sheetId="26709" refreshError="1"/>
      <sheetData sheetId="26710" refreshError="1"/>
      <sheetData sheetId="26711" refreshError="1"/>
      <sheetData sheetId="26712" refreshError="1"/>
      <sheetData sheetId="26713" refreshError="1"/>
      <sheetData sheetId="26714" refreshError="1"/>
      <sheetData sheetId="26715" refreshError="1"/>
      <sheetData sheetId="26716" refreshError="1"/>
      <sheetData sheetId="26717" refreshError="1"/>
      <sheetData sheetId="26718" refreshError="1"/>
      <sheetData sheetId="26719" refreshError="1"/>
      <sheetData sheetId="26720" refreshError="1"/>
      <sheetData sheetId="26721" refreshError="1"/>
      <sheetData sheetId="26722" refreshError="1"/>
      <sheetData sheetId="26723" refreshError="1"/>
      <sheetData sheetId="26724" refreshError="1"/>
      <sheetData sheetId="26725" refreshError="1"/>
      <sheetData sheetId="26726" refreshError="1"/>
      <sheetData sheetId="26727" refreshError="1"/>
      <sheetData sheetId="26728" refreshError="1"/>
      <sheetData sheetId="26729" refreshError="1"/>
      <sheetData sheetId="26730" refreshError="1"/>
      <sheetData sheetId="26731" refreshError="1"/>
      <sheetData sheetId="26732" refreshError="1"/>
      <sheetData sheetId="26733" refreshError="1"/>
      <sheetData sheetId="26734" refreshError="1"/>
      <sheetData sheetId="26735" refreshError="1"/>
      <sheetData sheetId="26736" refreshError="1"/>
      <sheetData sheetId="26737" refreshError="1"/>
      <sheetData sheetId="26738" refreshError="1"/>
      <sheetData sheetId="26739" refreshError="1"/>
      <sheetData sheetId="26740" refreshError="1"/>
      <sheetData sheetId="26741" refreshError="1"/>
      <sheetData sheetId="26742" refreshError="1"/>
      <sheetData sheetId="26743" refreshError="1"/>
      <sheetData sheetId="26744" refreshError="1"/>
      <sheetData sheetId="26745" refreshError="1"/>
      <sheetData sheetId="26746" refreshError="1"/>
      <sheetData sheetId="26747" refreshError="1"/>
      <sheetData sheetId="26748" refreshError="1"/>
      <sheetData sheetId="26749" refreshError="1"/>
      <sheetData sheetId="26750" refreshError="1"/>
      <sheetData sheetId="26751" refreshError="1"/>
      <sheetData sheetId="26752" refreshError="1"/>
      <sheetData sheetId="26753" refreshError="1"/>
      <sheetData sheetId="26754" refreshError="1"/>
      <sheetData sheetId="26755" refreshError="1"/>
      <sheetData sheetId="26756" refreshError="1"/>
      <sheetData sheetId="26757" refreshError="1"/>
      <sheetData sheetId="26758" refreshError="1"/>
      <sheetData sheetId="26759" refreshError="1"/>
      <sheetData sheetId="26760" refreshError="1"/>
      <sheetData sheetId="26761" refreshError="1"/>
      <sheetData sheetId="26762" refreshError="1"/>
      <sheetData sheetId="26763" refreshError="1"/>
      <sheetData sheetId="26764" refreshError="1"/>
      <sheetData sheetId="26765" refreshError="1"/>
      <sheetData sheetId="26766" refreshError="1"/>
      <sheetData sheetId="26767" refreshError="1"/>
      <sheetData sheetId="26768" refreshError="1"/>
      <sheetData sheetId="26769" refreshError="1"/>
      <sheetData sheetId="26770" refreshError="1"/>
      <sheetData sheetId="26771" refreshError="1"/>
      <sheetData sheetId="26772" refreshError="1"/>
      <sheetData sheetId="26773" refreshError="1"/>
      <sheetData sheetId="26774" refreshError="1"/>
      <sheetData sheetId="26775" refreshError="1"/>
      <sheetData sheetId="26776" refreshError="1"/>
      <sheetData sheetId="26777" refreshError="1"/>
      <sheetData sheetId="26778" refreshError="1"/>
      <sheetData sheetId="26779" refreshError="1"/>
      <sheetData sheetId="26780" refreshError="1"/>
      <sheetData sheetId="26781" refreshError="1"/>
      <sheetData sheetId="26782" refreshError="1"/>
      <sheetData sheetId="26783" refreshError="1"/>
      <sheetData sheetId="26784" refreshError="1"/>
      <sheetData sheetId="26785" refreshError="1"/>
      <sheetData sheetId="26786" refreshError="1"/>
      <sheetData sheetId="26787" refreshError="1"/>
      <sheetData sheetId="26788" refreshError="1"/>
      <sheetData sheetId="26789" refreshError="1"/>
      <sheetData sheetId="26790" refreshError="1"/>
      <sheetData sheetId="26791" refreshError="1"/>
      <sheetData sheetId="26792" refreshError="1"/>
      <sheetData sheetId="26793" refreshError="1"/>
      <sheetData sheetId="26794" refreshError="1"/>
      <sheetData sheetId="26795" refreshError="1"/>
      <sheetData sheetId="26796" refreshError="1"/>
      <sheetData sheetId="26797" refreshError="1"/>
      <sheetData sheetId="26798" refreshError="1"/>
      <sheetData sheetId="26799" refreshError="1"/>
      <sheetData sheetId="26800" refreshError="1"/>
      <sheetData sheetId="26801" refreshError="1"/>
      <sheetData sheetId="26802" refreshError="1"/>
      <sheetData sheetId="26803" refreshError="1"/>
      <sheetData sheetId="26804" refreshError="1"/>
      <sheetData sheetId="26805" refreshError="1"/>
      <sheetData sheetId="26806" refreshError="1"/>
      <sheetData sheetId="26807" refreshError="1"/>
      <sheetData sheetId="26808" refreshError="1"/>
      <sheetData sheetId="26809" refreshError="1"/>
      <sheetData sheetId="26810" refreshError="1"/>
      <sheetData sheetId="26811" refreshError="1"/>
      <sheetData sheetId="26812" refreshError="1"/>
      <sheetData sheetId="26813" refreshError="1"/>
      <sheetData sheetId="26814" refreshError="1"/>
      <sheetData sheetId="26815" refreshError="1"/>
      <sheetData sheetId="26816" refreshError="1"/>
      <sheetData sheetId="26817" refreshError="1"/>
      <sheetData sheetId="26818" refreshError="1"/>
      <sheetData sheetId="26819" refreshError="1"/>
      <sheetData sheetId="26820" refreshError="1"/>
      <sheetData sheetId="26821" refreshError="1"/>
      <sheetData sheetId="26822" refreshError="1"/>
      <sheetData sheetId="26823" refreshError="1"/>
      <sheetData sheetId="26824" refreshError="1"/>
      <sheetData sheetId="26825" refreshError="1"/>
      <sheetData sheetId="26826" refreshError="1"/>
      <sheetData sheetId="26827" refreshError="1"/>
      <sheetData sheetId="26828" refreshError="1"/>
      <sheetData sheetId="26829" refreshError="1"/>
      <sheetData sheetId="26830" refreshError="1"/>
      <sheetData sheetId="26831" refreshError="1"/>
      <sheetData sheetId="26832" refreshError="1"/>
      <sheetData sheetId="26833" refreshError="1"/>
      <sheetData sheetId="26834" refreshError="1"/>
      <sheetData sheetId="26835" refreshError="1"/>
      <sheetData sheetId="26836" refreshError="1"/>
      <sheetData sheetId="26837" refreshError="1"/>
      <sheetData sheetId="26838" refreshError="1"/>
      <sheetData sheetId="26839" refreshError="1"/>
      <sheetData sheetId="26840" refreshError="1"/>
      <sheetData sheetId="26841" refreshError="1"/>
      <sheetData sheetId="26842" refreshError="1"/>
      <sheetData sheetId="26843" refreshError="1"/>
      <sheetData sheetId="26844" refreshError="1"/>
      <sheetData sheetId="26845" refreshError="1"/>
      <sheetData sheetId="26846" refreshError="1"/>
      <sheetData sheetId="26847" refreshError="1"/>
      <sheetData sheetId="26848" refreshError="1"/>
      <sheetData sheetId="26849" refreshError="1"/>
      <sheetData sheetId="26850" refreshError="1"/>
      <sheetData sheetId="26851" refreshError="1"/>
      <sheetData sheetId="26852" refreshError="1"/>
      <sheetData sheetId="26853" refreshError="1"/>
      <sheetData sheetId="26854" refreshError="1"/>
      <sheetData sheetId="26855" refreshError="1"/>
      <sheetData sheetId="26856" refreshError="1"/>
      <sheetData sheetId="26857" refreshError="1"/>
      <sheetData sheetId="26858" refreshError="1"/>
      <sheetData sheetId="26859" refreshError="1"/>
      <sheetData sheetId="26860" refreshError="1"/>
      <sheetData sheetId="26861" refreshError="1"/>
      <sheetData sheetId="26862" refreshError="1"/>
      <sheetData sheetId="26863" refreshError="1"/>
      <sheetData sheetId="26864" refreshError="1"/>
      <sheetData sheetId="26865" refreshError="1"/>
      <sheetData sheetId="26866" refreshError="1"/>
      <sheetData sheetId="26867" refreshError="1"/>
      <sheetData sheetId="26868" refreshError="1"/>
      <sheetData sheetId="26869" refreshError="1"/>
      <sheetData sheetId="26870" refreshError="1"/>
      <sheetData sheetId="26871" refreshError="1"/>
      <sheetData sheetId="26872" refreshError="1"/>
      <sheetData sheetId="26873" refreshError="1"/>
      <sheetData sheetId="26874" refreshError="1"/>
      <sheetData sheetId="26875" refreshError="1"/>
      <sheetData sheetId="26876" refreshError="1"/>
      <sheetData sheetId="26877" refreshError="1"/>
      <sheetData sheetId="26878" refreshError="1"/>
      <sheetData sheetId="26879" refreshError="1"/>
      <sheetData sheetId="26880" refreshError="1"/>
      <sheetData sheetId="26881" refreshError="1"/>
      <sheetData sheetId="26882" refreshError="1"/>
      <sheetData sheetId="26883" refreshError="1"/>
      <sheetData sheetId="26884" refreshError="1"/>
      <sheetData sheetId="26885" refreshError="1"/>
      <sheetData sheetId="26886" refreshError="1"/>
      <sheetData sheetId="26887" refreshError="1"/>
      <sheetData sheetId="26888" refreshError="1"/>
      <sheetData sheetId="26889" refreshError="1"/>
      <sheetData sheetId="26890" refreshError="1"/>
      <sheetData sheetId="26891" refreshError="1"/>
      <sheetData sheetId="26892" refreshError="1"/>
      <sheetData sheetId="26893" refreshError="1"/>
      <sheetData sheetId="26894" refreshError="1"/>
      <sheetData sheetId="26895" refreshError="1"/>
      <sheetData sheetId="26896" refreshError="1"/>
      <sheetData sheetId="26897" refreshError="1"/>
      <sheetData sheetId="26898" refreshError="1"/>
      <sheetData sheetId="26899" refreshError="1"/>
      <sheetData sheetId="26900" refreshError="1"/>
      <sheetData sheetId="26901" refreshError="1"/>
      <sheetData sheetId="26902" refreshError="1"/>
      <sheetData sheetId="26903" refreshError="1"/>
      <sheetData sheetId="26904" refreshError="1"/>
      <sheetData sheetId="26905" refreshError="1"/>
      <sheetData sheetId="26906" refreshError="1"/>
      <sheetData sheetId="26907" refreshError="1"/>
      <sheetData sheetId="26908" refreshError="1"/>
      <sheetData sheetId="26909" refreshError="1"/>
      <sheetData sheetId="26910" refreshError="1"/>
      <sheetData sheetId="26911" refreshError="1"/>
      <sheetData sheetId="26912" refreshError="1"/>
      <sheetData sheetId="26913" refreshError="1"/>
      <sheetData sheetId="26914" refreshError="1"/>
      <sheetData sheetId="26915" refreshError="1"/>
      <sheetData sheetId="26916" refreshError="1"/>
      <sheetData sheetId="26917" refreshError="1"/>
      <sheetData sheetId="26918" refreshError="1"/>
      <sheetData sheetId="26919" refreshError="1"/>
      <sheetData sheetId="26920" refreshError="1"/>
      <sheetData sheetId="26921" refreshError="1"/>
      <sheetData sheetId="26922" refreshError="1"/>
      <sheetData sheetId="26923" refreshError="1"/>
      <sheetData sheetId="26924" refreshError="1"/>
      <sheetData sheetId="26925" refreshError="1"/>
      <sheetData sheetId="26926" refreshError="1"/>
      <sheetData sheetId="26927" refreshError="1"/>
      <sheetData sheetId="26928" refreshError="1"/>
      <sheetData sheetId="26929" refreshError="1"/>
      <sheetData sheetId="26930" refreshError="1"/>
      <sheetData sheetId="26931" refreshError="1"/>
      <sheetData sheetId="26932" refreshError="1"/>
      <sheetData sheetId="26933" refreshError="1"/>
      <sheetData sheetId="26934" refreshError="1"/>
      <sheetData sheetId="26935" refreshError="1"/>
      <sheetData sheetId="26936" refreshError="1"/>
      <sheetData sheetId="26937" refreshError="1"/>
      <sheetData sheetId="26938" refreshError="1"/>
      <sheetData sheetId="26939" refreshError="1"/>
      <sheetData sheetId="26940" refreshError="1"/>
      <sheetData sheetId="26941" refreshError="1"/>
      <sheetData sheetId="26942" refreshError="1"/>
      <sheetData sheetId="26943" refreshError="1"/>
      <sheetData sheetId="26944" refreshError="1"/>
      <sheetData sheetId="26945" refreshError="1"/>
      <sheetData sheetId="26946" refreshError="1"/>
      <sheetData sheetId="26947" refreshError="1"/>
      <sheetData sheetId="26948" refreshError="1"/>
      <sheetData sheetId="26949" refreshError="1"/>
      <sheetData sheetId="26950" refreshError="1"/>
      <sheetData sheetId="26951" refreshError="1"/>
      <sheetData sheetId="26952" refreshError="1"/>
      <sheetData sheetId="26953" refreshError="1"/>
      <sheetData sheetId="26954" refreshError="1"/>
      <sheetData sheetId="26955" refreshError="1"/>
      <sheetData sheetId="26956" refreshError="1"/>
      <sheetData sheetId="26957" refreshError="1"/>
      <sheetData sheetId="26958" refreshError="1"/>
      <sheetData sheetId="26959" refreshError="1"/>
      <sheetData sheetId="26960" refreshError="1"/>
      <sheetData sheetId="26961" refreshError="1"/>
      <sheetData sheetId="26962" refreshError="1"/>
      <sheetData sheetId="26963" refreshError="1"/>
      <sheetData sheetId="26964" refreshError="1"/>
      <sheetData sheetId="26965" refreshError="1"/>
      <sheetData sheetId="26966" refreshError="1"/>
      <sheetData sheetId="26967" refreshError="1"/>
      <sheetData sheetId="26968" refreshError="1"/>
      <sheetData sheetId="26969" refreshError="1"/>
      <sheetData sheetId="26970" refreshError="1"/>
      <sheetData sheetId="26971" refreshError="1"/>
      <sheetData sheetId="26972" refreshError="1"/>
      <sheetData sheetId="26973" refreshError="1"/>
      <sheetData sheetId="26974" refreshError="1"/>
      <sheetData sheetId="26975" refreshError="1"/>
      <sheetData sheetId="26976" refreshError="1"/>
      <sheetData sheetId="26977" refreshError="1"/>
      <sheetData sheetId="26978" refreshError="1"/>
      <sheetData sheetId="26979" refreshError="1"/>
      <sheetData sheetId="26980" refreshError="1"/>
      <sheetData sheetId="26981" refreshError="1"/>
      <sheetData sheetId="26982" refreshError="1"/>
      <sheetData sheetId="26983" refreshError="1"/>
      <sheetData sheetId="26984" refreshError="1"/>
      <sheetData sheetId="26985" refreshError="1"/>
      <sheetData sheetId="26986" refreshError="1"/>
      <sheetData sheetId="26987" refreshError="1"/>
      <sheetData sheetId="26988" refreshError="1"/>
      <sheetData sheetId="26989" refreshError="1"/>
      <sheetData sheetId="26990" refreshError="1"/>
      <sheetData sheetId="26991" refreshError="1"/>
      <sheetData sheetId="26992" refreshError="1"/>
      <sheetData sheetId="26993" refreshError="1"/>
      <sheetData sheetId="26994" refreshError="1"/>
      <sheetData sheetId="26995" refreshError="1"/>
      <sheetData sheetId="26996" refreshError="1"/>
      <sheetData sheetId="26997" refreshError="1"/>
      <sheetData sheetId="26998" refreshError="1"/>
      <sheetData sheetId="26999" refreshError="1"/>
      <sheetData sheetId="27000" refreshError="1"/>
      <sheetData sheetId="27001" refreshError="1"/>
      <sheetData sheetId="27002" refreshError="1"/>
      <sheetData sheetId="27003" refreshError="1"/>
      <sheetData sheetId="27004" refreshError="1"/>
      <sheetData sheetId="27005" refreshError="1"/>
      <sheetData sheetId="27006" refreshError="1"/>
      <sheetData sheetId="27007" refreshError="1"/>
      <sheetData sheetId="27008" refreshError="1"/>
      <sheetData sheetId="27009" refreshError="1"/>
      <sheetData sheetId="27010" refreshError="1"/>
      <sheetData sheetId="27011" refreshError="1"/>
      <sheetData sheetId="27012" refreshError="1"/>
      <sheetData sheetId="27013" refreshError="1"/>
      <sheetData sheetId="27014" refreshError="1"/>
      <sheetData sheetId="27015" refreshError="1"/>
      <sheetData sheetId="27016" refreshError="1"/>
      <sheetData sheetId="27017" refreshError="1"/>
      <sheetData sheetId="27018" refreshError="1"/>
      <sheetData sheetId="27019" refreshError="1"/>
      <sheetData sheetId="27020" refreshError="1"/>
      <sheetData sheetId="27021" refreshError="1"/>
      <sheetData sheetId="27022" refreshError="1"/>
      <sheetData sheetId="27023" refreshError="1"/>
      <sheetData sheetId="27024" refreshError="1"/>
      <sheetData sheetId="27025" refreshError="1"/>
      <sheetData sheetId="27026" refreshError="1"/>
      <sheetData sheetId="27027" refreshError="1"/>
      <sheetData sheetId="27028" refreshError="1"/>
      <sheetData sheetId="27029" refreshError="1"/>
      <sheetData sheetId="27030" refreshError="1"/>
      <sheetData sheetId="27031" refreshError="1"/>
      <sheetData sheetId="27032" refreshError="1"/>
      <sheetData sheetId="27033" refreshError="1"/>
      <sheetData sheetId="27034" refreshError="1"/>
      <sheetData sheetId="27035" refreshError="1"/>
      <sheetData sheetId="27036" refreshError="1"/>
      <sheetData sheetId="27037" refreshError="1"/>
      <sheetData sheetId="27038" refreshError="1"/>
      <sheetData sheetId="27039" refreshError="1"/>
      <sheetData sheetId="27040" refreshError="1"/>
      <sheetData sheetId="27041" refreshError="1"/>
      <sheetData sheetId="27042" refreshError="1"/>
      <sheetData sheetId="27043" refreshError="1"/>
      <sheetData sheetId="27044" refreshError="1"/>
      <sheetData sheetId="27045" refreshError="1"/>
      <sheetData sheetId="27046" refreshError="1"/>
      <sheetData sheetId="27047" refreshError="1"/>
      <sheetData sheetId="27048" refreshError="1"/>
      <sheetData sheetId="27049" refreshError="1"/>
      <sheetData sheetId="27050" refreshError="1"/>
      <sheetData sheetId="27051" refreshError="1"/>
      <sheetData sheetId="27052" refreshError="1"/>
      <sheetData sheetId="27053" refreshError="1"/>
      <sheetData sheetId="27054" refreshError="1"/>
      <sheetData sheetId="27055" refreshError="1"/>
      <sheetData sheetId="27056" refreshError="1"/>
      <sheetData sheetId="27057" refreshError="1"/>
      <sheetData sheetId="27058" refreshError="1"/>
      <sheetData sheetId="27059" refreshError="1"/>
      <sheetData sheetId="27060" refreshError="1"/>
      <sheetData sheetId="27061" refreshError="1"/>
      <sheetData sheetId="27062" refreshError="1"/>
      <sheetData sheetId="27063" refreshError="1"/>
      <sheetData sheetId="27064" refreshError="1"/>
      <sheetData sheetId="27065" refreshError="1"/>
      <sheetData sheetId="27066" refreshError="1"/>
      <sheetData sheetId="27067" refreshError="1"/>
      <sheetData sheetId="27068" refreshError="1"/>
      <sheetData sheetId="27069" refreshError="1"/>
      <sheetData sheetId="27070" refreshError="1"/>
      <sheetData sheetId="27071" refreshError="1"/>
      <sheetData sheetId="27072" refreshError="1"/>
      <sheetData sheetId="27073" refreshError="1"/>
      <sheetData sheetId="27074" refreshError="1"/>
      <sheetData sheetId="27075" refreshError="1"/>
      <sheetData sheetId="27076" refreshError="1"/>
      <sheetData sheetId="27077" refreshError="1"/>
      <sheetData sheetId="27078" refreshError="1"/>
      <sheetData sheetId="27079" refreshError="1"/>
      <sheetData sheetId="27080" refreshError="1"/>
      <sheetData sheetId="27081" refreshError="1"/>
      <sheetData sheetId="27082" refreshError="1"/>
      <sheetData sheetId="27083" refreshError="1"/>
      <sheetData sheetId="27084" refreshError="1"/>
      <sheetData sheetId="27085" refreshError="1"/>
      <sheetData sheetId="27086" refreshError="1"/>
      <sheetData sheetId="27087" refreshError="1"/>
      <sheetData sheetId="27088" refreshError="1"/>
      <sheetData sheetId="27089" refreshError="1"/>
      <sheetData sheetId="27090" refreshError="1"/>
      <sheetData sheetId="27091" refreshError="1"/>
      <sheetData sheetId="27092" refreshError="1"/>
      <sheetData sheetId="27093" refreshError="1"/>
      <sheetData sheetId="27094" refreshError="1"/>
      <sheetData sheetId="27095" refreshError="1"/>
      <sheetData sheetId="27096" refreshError="1"/>
      <sheetData sheetId="27097" refreshError="1"/>
      <sheetData sheetId="27098" refreshError="1"/>
      <sheetData sheetId="27099" refreshError="1"/>
      <sheetData sheetId="27100" refreshError="1"/>
      <sheetData sheetId="27101" refreshError="1"/>
      <sheetData sheetId="27102" refreshError="1"/>
      <sheetData sheetId="27103" refreshError="1"/>
      <sheetData sheetId="27104" refreshError="1"/>
      <sheetData sheetId="27105" refreshError="1"/>
      <sheetData sheetId="27106" refreshError="1"/>
      <sheetData sheetId="27107" refreshError="1"/>
      <sheetData sheetId="27108" refreshError="1"/>
      <sheetData sheetId="27109" refreshError="1"/>
      <sheetData sheetId="27110" refreshError="1"/>
      <sheetData sheetId="27111" refreshError="1"/>
      <sheetData sheetId="27112" refreshError="1"/>
      <sheetData sheetId="27113" refreshError="1"/>
      <sheetData sheetId="27114" refreshError="1"/>
      <sheetData sheetId="27115" refreshError="1"/>
      <sheetData sheetId="27116" refreshError="1"/>
      <sheetData sheetId="27117" refreshError="1"/>
      <sheetData sheetId="27118" refreshError="1"/>
      <sheetData sheetId="27119" refreshError="1"/>
      <sheetData sheetId="27120" refreshError="1"/>
      <sheetData sheetId="27121" refreshError="1"/>
      <sheetData sheetId="27122" refreshError="1"/>
      <sheetData sheetId="27123" refreshError="1"/>
      <sheetData sheetId="27124" refreshError="1"/>
      <sheetData sheetId="27125" refreshError="1"/>
      <sheetData sheetId="27126" refreshError="1"/>
      <sheetData sheetId="27127" refreshError="1"/>
      <sheetData sheetId="27128" refreshError="1"/>
      <sheetData sheetId="27129" refreshError="1"/>
      <sheetData sheetId="27130" refreshError="1"/>
      <sheetData sheetId="27131" refreshError="1"/>
      <sheetData sheetId="27132" refreshError="1"/>
      <sheetData sheetId="27133" refreshError="1"/>
      <sheetData sheetId="27134" refreshError="1"/>
      <sheetData sheetId="27135" refreshError="1"/>
      <sheetData sheetId="27136" refreshError="1"/>
      <sheetData sheetId="27137" refreshError="1"/>
      <sheetData sheetId="27138" refreshError="1"/>
      <sheetData sheetId="27139" refreshError="1"/>
      <sheetData sheetId="27140" refreshError="1"/>
      <sheetData sheetId="27141" refreshError="1"/>
      <sheetData sheetId="27142" refreshError="1"/>
      <sheetData sheetId="27143" refreshError="1"/>
      <sheetData sheetId="27144" refreshError="1"/>
      <sheetData sheetId="27145" refreshError="1"/>
      <sheetData sheetId="27146" refreshError="1"/>
      <sheetData sheetId="27147" refreshError="1"/>
      <sheetData sheetId="27148" refreshError="1"/>
      <sheetData sheetId="27149" refreshError="1"/>
      <sheetData sheetId="27150" refreshError="1"/>
      <sheetData sheetId="27151" refreshError="1"/>
      <sheetData sheetId="27152" refreshError="1"/>
      <sheetData sheetId="27153" refreshError="1"/>
      <sheetData sheetId="27154" refreshError="1"/>
      <sheetData sheetId="27155" refreshError="1"/>
      <sheetData sheetId="27156" refreshError="1"/>
      <sheetData sheetId="27157" refreshError="1"/>
      <sheetData sheetId="27158" refreshError="1"/>
      <sheetData sheetId="27159" refreshError="1"/>
      <sheetData sheetId="27160" refreshError="1"/>
      <sheetData sheetId="27161" refreshError="1"/>
      <sheetData sheetId="27162" refreshError="1"/>
      <sheetData sheetId="27163" refreshError="1"/>
      <sheetData sheetId="27164" refreshError="1"/>
      <sheetData sheetId="27165" refreshError="1"/>
      <sheetData sheetId="27166" refreshError="1"/>
      <sheetData sheetId="27167" refreshError="1"/>
      <sheetData sheetId="27168" refreshError="1"/>
      <sheetData sheetId="27169" refreshError="1"/>
      <sheetData sheetId="27170" refreshError="1"/>
      <sheetData sheetId="27171" refreshError="1"/>
      <sheetData sheetId="27172" refreshError="1"/>
      <sheetData sheetId="27173" refreshError="1"/>
      <sheetData sheetId="27174" refreshError="1"/>
      <sheetData sheetId="27175" refreshError="1"/>
      <sheetData sheetId="27176" refreshError="1"/>
      <sheetData sheetId="27177" refreshError="1"/>
      <sheetData sheetId="27178" refreshError="1"/>
      <sheetData sheetId="27179" refreshError="1"/>
      <sheetData sheetId="27180" refreshError="1"/>
      <sheetData sheetId="27181" refreshError="1"/>
      <sheetData sheetId="27182" refreshError="1"/>
      <sheetData sheetId="27183" refreshError="1"/>
      <sheetData sheetId="27184" refreshError="1"/>
      <sheetData sheetId="27185" refreshError="1"/>
      <sheetData sheetId="27186" refreshError="1"/>
      <sheetData sheetId="27187" refreshError="1"/>
      <sheetData sheetId="27188" refreshError="1"/>
      <sheetData sheetId="27189" refreshError="1"/>
      <sheetData sheetId="27190" refreshError="1"/>
      <sheetData sheetId="27191" refreshError="1"/>
      <sheetData sheetId="27192" refreshError="1"/>
      <sheetData sheetId="27193" refreshError="1"/>
      <sheetData sheetId="27194" refreshError="1"/>
      <sheetData sheetId="27195" refreshError="1"/>
      <sheetData sheetId="27196" refreshError="1"/>
      <sheetData sheetId="27197" refreshError="1"/>
      <sheetData sheetId="27198" refreshError="1"/>
      <sheetData sheetId="27199" refreshError="1"/>
      <sheetData sheetId="27200" refreshError="1"/>
      <sheetData sheetId="27201" refreshError="1"/>
      <sheetData sheetId="27202" refreshError="1"/>
      <sheetData sheetId="27203" refreshError="1"/>
      <sheetData sheetId="27204" refreshError="1"/>
      <sheetData sheetId="27205" refreshError="1"/>
      <sheetData sheetId="27206" refreshError="1"/>
      <sheetData sheetId="27207" refreshError="1"/>
      <sheetData sheetId="27208" refreshError="1"/>
      <sheetData sheetId="27209" refreshError="1"/>
      <sheetData sheetId="27210" refreshError="1"/>
      <sheetData sheetId="27211" refreshError="1"/>
      <sheetData sheetId="27212" refreshError="1"/>
      <sheetData sheetId="27213" refreshError="1"/>
      <sheetData sheetId="27214" refreshError="1"/>
      <sheetData sheetId="27215" refreshError="1"/>
      <sheetData sheetId="27216" refreshError="1"/>
      <sheetData sheetId="27217" refreshError="1"/>
      <sheetData sheetId="27218" refreshError="1"/>
      <sheetData sheetId="27219" refreshError="1"/>
      <sheetData sheetId="27220" refreshError="1"/>
      <sheetData sheetId="27221" refreshError="1"/>
      <sheetData sheetId="27222" refreshError="1"/>
      <sheetData sheetId="27223" refreshError="1"/>
      <sheetData sheetId="27224" refreshError="1"/>
      <sheetData sheetId="27225" refreshError="1"/>
      <sheetData sheetId="27226" refreshError="1"/>
      <sheetData sheetId="27227" refreshError="1"/>
      <sheetData sheetId="27228" refreshError="1"/>
      <sheetData sheetId="27229" refreshError="1"/>
      <sheetData sheetId="27230" refreshError="1"/>
      <sheetData sheetId="27231" refreshError="1"/>
      <sheetData sheetId="27232" refreshError="1"/>
      <sheetData sheetId="27233" refreshError="1"/>
      <sheetData sheetId="27234" refreshError="1"/>
      <sheetData sheetId="27235" refreshError="1"/>
      <sheetData sheetId="27236" refreshError="1"/>
      <sheetData sheetId="27237" refreshError="1"/>
      <sheetData sheetId="27238" refreshError="1"/>
      <sheetData sheetId="27239" refreshError="1"/>
      <sheetData sheetId="27240" refreshError="1"/>
      <sheetData sheetId="27241" refreshError="1"/>
      <sheetData sheetId="27242" refreshError="1"/>
      <sheetData sheetId="27243" refreshError="1"/>
      <sheetData sheetId="27244" refreshError="1"/>
      <sheetData sheetId="27245" refreshError="1"/>
      <sheetData sheetId="27246" refreshError="1"/>
      <sheetData sheetId="27247" refreshError="1"/>
      <sheetData sheetId="27248" refreshError="1"/>
      <sheetData sheetId="27249" refreshError="1"/>
      <sheetData sheetId="27250" refreshError="1"/>
      <sheetData sheetId="27251" refreshError="1"/>
      <sheetData sheetId="27252" refreshError="1"/>
      <sheetData sheetId="27253" refreshError="1"/>
      <sheetData sheetId="27254" refreshError="1"/>
      <sheetData sheetId="27255" refreshError="1"/>
      <sheetData sheetId="27256" refreshError="1"/>
      <sheetData sheetId="27257" refreshError="1"/>
      <sheetData sheetId="27258" refreshError="1"/>
      <sheetData sheetId="27259" refreshError="1"/>
      <sheetData sheetId="27260" refreshError="1"/>
      <sheetData sheetId="27261" refreshError="1"/>
      <sheetData sheetId="27262" refreshError="1"/>
      <sheetData sheetId="27263" refreshError="1"/>
      <sheetData sheetId="27264" refreshError="1"/>
      <sheetData sheetId="27265" refreshError="1"/>
      <sheetData sheetId="27266" refreshError="1"/>
      <sheetData sheetId="27267" refreshError="1"/>
      <sheetData sheetId="27268" refreshError="1"/>
      <sheetData sheetId="27269" refreshError="1"/>
      <sheetData sheetId="27270" refreshError="1"/>
      <sheetData sheetId="27271" refreshError="1"/>
      <sheetData sheetId="27272" refreshError="1"/>
      <sheetData sheetId="27273" refreshError="1"/>
      <sheetData sheetId="27274" refreshError="1"/>
      <sheetData sheetId="27275" refreshError="1"/>
      <sheetData sheetId="27276" refreshError="1"/>
      <sheetData sheetId="27277" refreshError="1"/>
      <sheetData sheetId="27278" refreshError="1"/>
      <sheetData sheetId="27279" refreshError="1"/>
      <sheetData sheetId="27280" refreshError="1"/>
      <sheetData sheetId="27281" refreshError="1"/>
      <sheetData sheetId="27282" refreshError="1"/>
      <sheetData sheetId="27283" refreshError="1"/>
      <sheetData sheetId="27284" refreshError="1"/>
      <sheetData sheetId="27285" refreshError="1"/>
      <sheetData sheetId="27286" refreshError="1"/>
      <sheetData sheetId="27287" refreshError="1"/>
      <sheetData sheetId="27288" refreshError="1"/>
      <sheetData sheetId="27289" refreshError="1"/>
      <sheetData sheetId="27290" refreshError="1"/>
      <sheetData sheetId="27291" refreshError="1"/>
      <sheetData sheetId="27292" refreshError="1"/>
      <sheetData sheetId="27293" refreshError="1"/>
      <sheetData sheetId="27294" refreshError="1"/>
      <sheetData sheetId="27295" refreshError="1"/>
      <sheetData sheetId="27296" refreshError="1"/>
      <sheetData sheetId="27297" refreshError="1"/>
      <sheetData sheetId="27298" refreshError="1"/>
      <sheetData sheetId="27299" refreshError="1"/>
      <sheetData sheetId="27300" refreshError="1"/>
      <sheetData sheetId="27301" refreshError="1"/>
      <sheetData sheetId="27302" refreshError="1"/>
      <sheetData sheetId="27303" refreshError="1"/>
      <sheetData sheetId="27304" refreshError="1"/>
      <sheetData sheetId="27305" refreshError="1"/>
      <sheetData sheetId="27306" refreshError="1"/>
      <sheetData sheetId="27307" refreshError="1"/>
      <sheetData sheetId="27308" refreshError="1"/>
      <sheetData sheetId="27309" refreshError="1"/>
      <sheetData sheetId="27310" refreshError="1"/>
      <sheetData sheetId="27311" refreshError="1"/>
      <sheetData sheetId="27312" refreshError="1"/>
      <sheetData sheetId="27313" refreshError="1"/>
      <sheetData sheetId="27314" refreshError="1"/>
      <sheetData sheetId="27315" refreshError="1"/>
      <sheetData sheetId="27316" refreshError="1"/>
      <sheetData sheetId="27317" refreshError="1"/>
      <sheetData sheetId="27318" refreshError="1"/>
      <sheetData sheetId="27319" refreshError="1"/>
      <sheetData sheetId="27320" refreshError="1"/>
      <sheetData sheetId="27321" refreshError="1"/>
      <sheetData sheetId="27322" refreshError="1"/>
      <sheetData sheetId="27323" refreshError="1"/>
      <sheetData sheetId="27324" refreshError="1"/>
      <sheetData sheetId="27325" refreshError="1"/>
      <sheetData sheetId="27326" refreshError="1"/>
      <sheetData sheetId="27327" refreshError="1"/>
      <sheetData sheetId="27328" refreshError="1"/>
      <sheetData sheetId="27329" refreshError="1"/>
      <sheetData sheetId="27330" refreshError="1"/>
      <sheetData sheetId="27331" refreshError="1"/>
      <sheetData sheetId="27332" refreshError="1"/>
      <sheetData sheetId="27333" refreshError="1"/>
      <sheetData sheetId="27334" refreshError="1"/>
      <sheetData sheetId="27335" refreshError="1"/>
      <sheetData sheetId="27336" refreshError="1"/>
      <sheetData sheetId="27337" refreshError="1"/>
      <sheetData sheetId="27338" refreshError="1"/>
      <sheetData sheetId="27339" refreshError="1"/>
      <sheetData sheetId="27340" refreshError="1"/>
      <sheetData sheetId="27341" refreshError="1"/>
      <sheetData sheetId="27342" refreshError="1"/>
      <sheetData sheetId="27343" refreshError="1"/>
      <sheetData sheetId="27344" refreshError="1"/>
      <sheetData sheetId="27345" refreshError="1"/>
      <sheetData sheetId="27346" refreshError="1"/>
      <sheetData sheetId="27347" refreshError="1"/>
      <sheetData sheetId="27348" refreshError="1"/>
      <sheetData sheetId="27349" refreshError="1"/>
      <sheetData sheetId="27350" refreshError="1"/>
      <sheetData sheetId="27351" refreshError="1"/>
      <sheetData sheetId="27352" refreshError="1"/>
      <sheetData sheetId="27353" refreshError="1"/>
      <sheetData sheetId="27354" refreshError="1"/>
      <sheetData sheetId="27355" refreshError="1"/>
      <sheetData sheetId="27356" refreshError="1"/>
      <sheetData sheetId="27357" refreshError="1"/>
      <sheetData sheetId="27358" refreshError="1"/>
      <sheetData sheetId="27359" refreshError="1"/>
      <sheetData sheetId="27360" refreshError="1"/>
      <sheetData sheetId="27361" refreshError="1"/>
      <sheetData sheetId="27362" refreshError="1"/>
      <sheetData sheetId="27363" refreshError="1"/>
      <sheetData sheetId="27364" refreshError="1"/>
      <sheetData sheetId="27365" refreshError="1"/>
      <sheetData sheetId="27366" refreshError="1"/>
      <sheetData sheetId="27367" refreshError="1"/>
      <sheetData sheetId="27368" refreshError="1"/>
      <sheetData sheetId="27369" refreshError="1"/>
      <sheetData sheetId="27370" refreshError="1"/>
      <sheetData sheetId="27371" refreshError="1"/>
      <sheetData sheetId="27372" refreshError="1"/>
      <sheetData sheetId="27373" refreshError="1"/>
      <sheetData sheetId="27374" refreshError="1"/>
      <sheetData sheetId="27375" refreshError="1"/>
      <sheetData sheetId="27376" refreshError="1"/>
      <sheetData sheetId="27377" refreshError="1"/>
      <sheetData sheetId="27378" refreshError="1"/>
      <sheetData sheetId="27379" refreshError="1"/>
      <sheetData sheetId="27380" refreshError="1"/>
      <sheetData sheetId="27381" refreshError="1"/>
      <sheetData sheetId="27382" refreshError="1"/>
      <sheetData sheetId="27383" refreshError="1"/>
      <sheetData sheetId="27384" refreshError="1"/>
      <sheetData sheetId="27385" refreshError="1"/>
      <sheetData sheetId="27386" refreshError="1"/>
      <sheetData sheetId="27387" refreshError="1"/>
      <sheetData sheetId="27388" refreshError="1"/>
      <sheetData sheetId="27389" refreshError="1"/>
      <sheetData sheetId="27390" refreshError="1"/>
      <sheetData sheetId="27391" refreshError="1"/>
      <sheetData sheetId="27392" refreshError="1"/>
      <sheetData sheetId="27393" refreshError="1"/>
      <sheetData sheetId="27394" refreshError="1"/>
      <sheetData sheetId="27395" refreshError="1"/>
      <sheetData sheetId="27396" refreshError="1"/>
      <sheetData sheetId="27397" refreshError="1"/>
      <sheetData sheetId="27398" refreshError="1"/>
      <sheetData sheetId="27399" refreshError="1"/>
      <sheetData sheetId="27400" refreshError="1"/>
      <sheetData sheetId="27401" refreshError="1"/>
      <sheetData sheetId="27402" refreshError="1"/>
      <sheetData sheetId="27403" refreshError="1"/>
      <sheetData sheetId="27404" refreshError="1"/>
      <sheetData sheetId="27405" refreshError="1"/>
      <sheetData sheetId="27406" refreshError="1"/>
      <sheetData sheetId="27407" refreshError="1"/>
      <sheetData sheetId="27408" refreshError="1"/>
      <sheetData sheetId="27409" refreshError="1"/>
      <sheetData sheetId="27410" refreshError="1"/>
      <sheetData sheetId="27411" refreshError="1"/>
      <sheetData sheetId="27412" refreshError="1"/>
      <sheetData sheetId="27413" refreshError="1"/>
      <sheetData sheetId="27414" refreshError="1"/>
      <sheetData sheetId="27415" refreshError="1"/>
      <sheetData sheetId="27416" refreshError="1"/>
      <sheetData sheetId="27417" refreshError="1"/>
      <sheetData sheetId="27418" refreshError="1"/>
      <sheetData sheetId="27419" refreshError="1"/>
      <sheetData sheetId="27420" refreshError="1"/>
      <sheetData sheetId="27421" refreshError="1"/>
      <sheetData sheetId="27422" refreshError="1"/>
      <sheetData sheetId="27423" refreshError="1"/>
      <sheetData sheetId="27424" refreshError="1"/>
      <sheetData sheetId="27425" refreshError="1"/>
      <sheetData sheetId="27426" refreshError="1"/>
      <sheetData sheetId="27427" refreshError="1"/>
      <sheetData sheetId="27428" refreshError="1"/>
      <sheetData sheetId="27429" refreshError="1"/>
      <sheetData sheetId="27430" refreshError="1"/>
      <sheetData sheetId="27431" refreshError="1"/>
      <sheetData sheetId="27432" refreshError="1"/>
      <sheetData sheetId="27433" refreshError="1"/>
      <sheetData sheetId="27434" refreshError="1"/>
      <sheetData sheetId="27435" refreshError="1"/>
      <sheetData sheetId="27436" refreshError="1"/>
      <sheetData sheetId="27437" refreshError="1"/>
      <sheetData sheetId="27438" refreshError="1"/>
      <sheetData sheetId="27439" refreshError="1"/>
      <sheetData sheetId="27440" refreshError="1"/>
      <sheetData sheetId="27441" refreshError="1"/>
      <sheetData sheetId="27442" refreshError="1"/>
      <sheetData sheetId="27443" refreshError="1"/>
      <sheetData sheetId="27444" refreshError="1"/>
      <sheetData sheetId="27445" refreshError="1"/>
      <sheetData sheetId="27446" refreshError="1"/>
      <sheetData sheetId="27447" refreshError="1"/>
      <sheetData sheetId="27448" refreshError="1"/>
      <sheetData sheetId="27449" refreshError="1"/>
      <sheetData sheetId="27450" refreshError="1"/>
      <sheetData sheetId="27451" refreshError="1"/>
      <sheetData sheetId="27452" refreshError="1"/>
      <sheetData sheetId="27453" refreshError="1"/>
      <sheetData sheetId="27454" refreshError="1"/>
      <sheetData sheetId="27455" refreshError="1"/>
      <sheetData sheetId="27456" refreshError="1"/>
      <sheetData sheetId="27457" refreshError="1"/>
      <sheetData sheetId="27458" refreshError="1"/>
      <sheetData sheetId="27459" refreshError="1"/>
      <sheetData sheetId="27460" refreshError="1"/>
      <sheetData sheetId="27461" refreshError="1"/>
      <sheetData sheetId="27462" refreshError="1"/>
      <sheetData sheetId="27463" refreshError="1"/>
      <sheetData sheetId="27464" refreshError="1"/>
      <sheetData sheetId="27465" refreshError="1"/>
      <sheetData sheetId="27466" refreshError="1"/>
      <sheetData sheetId="27467" refreshError="1"/>
      <sheetData sheetId="27468" refreshError="1"/>
      <sheetData sheetId="27469" refreshError="1"/>
      <sheetData sheetId="27470" refreshError="1"/>
      <sheetData sheetId="27471" refreshError="1"/>
      <sheetData sheetId="27472" refreshError="1"/>
      <sheetData sheetId="27473" refreshError="1"/>
      <sheetData sheetId="27474" refreshError="1"/>
      <sheetData sheetId="27475" refreshError="1"/>
      <sheetData sheetId="27476" refreshError="1"/>
      <sheetData sheetId="27477" refreshError="1"/>
      <sheetData sheetId="27478" refreshError="1"/>
      <sheetData sheetId="27479" refreshError="1"/>
      <sheetData sheetId="27480" refreshError="1"/>
      <sheetData sheetId="27481" refreshError="1"/>
      <sheetData sheetId="27482" refreshError="1"/>
      <sheetData sheetId="27483" refreshError="1"/>
      <sheetData sheetId="27484" refreshError="1"/>
      <sheetData sheetId="27485" refreshError="1"/>
      <sheetData sheetId="27486" refreshError="1"/>
      <sheetData sheetId="27487" refreshError="1"/>
      <sheetData sheetId="27488" refreshError="1"/>
      <sheetData sheetId="27489" refreshError="1"/>
      <sheetData sheetId="27490" refreshError="1"/>
      <sheetData sheetId="27491" refreshError="1"/>
      <sheetData sheetId="27492" refreshError="1"/>
      <sheetData sheetId="27493" refreshError="1"/>
      <sheetData sheetId="27494" refreshError="1"/>
      <sheetData sheetId="27495" refreshError="1"/>
      <sheetData sheetId="27496" refreshError="1"/>
      <sheetData sheetId="27497" refreshError="1"/>
      <sheetData sheetId="27498" refreshError="1"/>
      <sheetData sheetId="27499" refreshError="1"/>
      <sheetData sheetId="27500" refreshError="1"/>
      <sheetData sheetId="27501" refreshError="1"/>
      <sheetData sheetId="27502" refreshError="1"/>
      <sheetData sheetId="27503" refreshError="1"/>
      <sheetData sheetId="27504" refreshError="1"/>
      <sheetData sheetId="27505" refreshError="1"/>
      <sheetData sheetId="27506" refreshError="1"/>
      <sheetData sheetId="27507" refreshError="1"/>
      <sheetData sheetId="27508" refreshError="1"/>
      <sheetData sheetId="27509" refreshError="1"/>
      <sheetData sheetId="27510" refreshError="1"/>
      <sheetData sheetId="27511" refreshError="1"/>
      <sheetData sheetId="27512" refreshError="1"/>
      <sheetData sheetId="27513" refreshError="1"/>
      <sheetData sheetId="27514" refreshError="1"/>
      <sheetData sheetId="27515" refreshError="1"/>
      <sheetData sheetId="27516" refreshError="1"/>
      <sheetData sheetId="27517" refreshError="1"/>
      <sheetData sheetId="27518" refreshError="1"/>
      <sheetData sheetId="27519" refreshError="1"/>
      <sheetData sheetId="27520" refreshError="1"/>
      <sheetData sheetId="27521" refreshError="1"/>
      <sheetData sheetId="27522" refreshError="1"/>
      <sheetData sheetId="27523" refreshError="1"/>
      <sheetData sheetId="27524" refreshError="1"/>
      <sheetData sheetId="27525" refreshError="1"/>
      <sheetData sheetId="27526" refreshError="1"/>
      <sheetData sheetId="27527" refreshError="1"/>
      <sheetData sheetId="27528" refreshError="1"/>
      <sheetData sheetId="27529" refreshError="1"/>
      <sheetData sheetId="27530" refreshError="1"/>
      <sheetData sheetId="27531" refreshError="1"/>
      <sheetData sheetId="27532" refreshError="1"/>
      <sheetData sheetId="27533" refreshError="1"/>
      <sheetData sheetId="27534" refreshError="1"/>
      <sheetData sheetId="27535" refreshError="1"/>
      <sheetData sheetId="27536" refreshError="1"/>
      <sheetData sheetId="27537" refreshError="1"/>
      <sheetData sheetId="27538" refreshError="1"/>
      <sheetData sheetId="27539" refreshError="1"/>
      <sheetData sheetId="27540" refreshError="1"/>
      <sheetData sheetId="27541" refreshError="1"/>
      <sheetData sheetId="27542" refreshError="1"/>
      <sheetData sheetId="27543" refreshError="1"/>
      <sheetData sheetId="27544" refreshError="1"/>
      <sheetData sheetId="27545" refreshError="1"/>
      <sheetData sheetId="27546" refreshError="1"/>
      <sheetData sheetId="27547" refreshError="1"/>
      <sheetData sheetId="27548" refreshError="1"/>
      <sheetData sheetId="27549" refreshError="1"/>
      <sheetData sheetId="27550" refreshError="1"/>
      <sheetData sheetId="27551" refreshError="1"/>
      <sheetData sheetId="27552" refreshError="1"/>
      <sheetData sheetId="27553" refreshError="1"/>
      <sheetData sheetId="27554" refreshError="1"/>
      <sheetData sheetId="27555" refreshError="1"/>
      <sheetData sheetId="27556" refreshError="1"/>
      <sheetData sheetId="27557" refreshError="1"/>
      <sheetData sheetId="27558" refreshError="1"/>
      <sheetData sheetId="27559" refreshError="1"/>
      <sheetData sheetId="27560" refreshError="1"/>
      <sheetData sheetId="27561" refreshError="1"/>
      <sheetData sheetId="27562" refreshError="1"/>
      <sheetData sheetId="27563" refreshError="1"/>
      <sheetData sheetId="27564" refreshError="1"/>
      <sheetData sheetId="27565" refreshError="1"/>
      <sheetData sheetId="27566" refreshError="1"/>
      <sheetData sheetId="27567" refreshError="1"/>
      <sheetData sheetId="27568" refreshError="1"/>
      <sheetData sheetId="27569" refreshError="1"/>
      <sheetData sheetId="27570" refreshError="1"/>
      <sheetData sheetId="27571" refreshError="1"/>
      <sheetData sheetId="27572" refreshError="1"/>
      <sheetData sheetId="27573" refreshError="1"/>
      <sheetData sheetId="27574" refreshError="1"/>
      <sheetData sheetId="27575" refreshError="1"/>
      <sheetData sheetId="27576" refreshError="1"/>
      <sheetData sheetId="27577" refreshError="1"/>
      <sheetData sheetId="27578" refreshError="1"/>
      <sheetData sheetId="27579" refreshError="1"/>
      <sheetData sheetId="27580" refreshError="1"/>
      <sheetData sheetId="27581" refreshError="1"/>
      <sheetData sheetId="27582" refreshError="1"/>
      <sheetData sheetId="27583" refreshError="1"/>
      <sheetData sheetId="27584" refreshError="1"/>
      <sheetData sheetId="27585" refreshError="1"/>
      <sheetData sheetId="27586" refreshError="1"/>
      <sheetData sheetId="27587" refreshError="1"/>
      <sheetData sheetId="27588" refreshError="1"/>
      <sheetData sheetId="27589" refreshError="1"/>
      <sheetData sheetId="27590" refreshError="1"/>
      <sheetData sheetId="27591" refreshError="1"/>
      <sheetData sheetId="27592" refreshError="1"/>
      <sheetData sheetId="27593" refreshError="1"/>
      <sheetData sheetId="27594" refreshError="1"/>
      <sheetData sheetId="27595" refreshError="1"/>
      <sheetData sheetId="27596" refreshError="1"/>
      <sheetData sheetId="27597" refreshError="1"/>
      <sheetData sheetId="27598" refreshError="1"/>
      <sheetData sheetId="27599" refreshError="1"/>
      <sheetData sheetId="27600" refreshError="1"/>
      <sheetData sheetId="27601" refreshError="1"/>
      <sheetData sheetId="27602" refreshError="1"/>
      <sheetData sheetId="27603" refreshError="1"/>
      <sheetData sheetId="27604" refreshError="1"/>
      <sheetData sheetId="27605" refreshError="1"/>
      <sheetData sheetId="27606" refreshError="1"/>
      <sheetData sheetId="27607" refreshError="1"/>
      <sheetData sheetId="27608" refreshError="1"/>
      <sheetData sheetId="27609" refreshError="1"/>
      <sheetData sheetId="27610" refreshError="1"/>
      <sheetData sheetId="27611" refreshError="1"/>
      <sheetData sheetId="27612" refreshError="1"/>
      <sheetData sheetId="27613" refreshError="1"/>
      <sheetData sheetId="27614" refreshError="1"/>
      <sheetData sheetId="27615" refreshError="1"/>
      <sheetData sheetId="27616" refreshError="1"/>
      <sheetData sheetId="27617" refreshError="1"/>
      <sheetData sheetId="27618" refreshError="1"/>
      <sheetData sheetId="27619" refreshError="1"/>
      <sheetData sheetId="27620" refreshError="1"/>
      <sheetData sheetId="27621" refreshError="1"/>
      <sheetData sheetId="27622" refreshError="1"/>
      <sheetData sheetId="27623" refreshError="1"/>
      <sheetData sheetId="27624" refreshError="1"/>
      <sheetData sheetId="27625" refreshError="1"/>
      <sheetData sheetId="27626" refreshError="1"/>
      <sheetData sheetId="27627" refreshError="1"/>
      <sheetData sheetId="27628" refreshError="1"/>
      <sheetData sheetId="27629" refreshError="1"/>
      <sheetData sheetId="27630" refreshError="1"/>
      <sheetData sheetId="27631" refreshError="1"/>
      <sheetData sheetId="27632" refreshError="1"/>
      <sheetData sheetId="27633" refreshError="1"/>
      <sheetData sheetId="27634" refreshError="1"/>
      <sheetData sheetId="27635" refreshError="1"/>
      <sheetData sheetId="27636" refreshError="1"/>
      <sheetData sheetId="27637" refreshError="1"/>
      <sheetData sheetId="27638" refreshError="1"/>
      <sheetData sheetId="27639" refreshError="1"/>
      <sheetData sheetId="27640" refreshError="1"/>
      <sheetData sheetId="27641" refreshError="1"/>
      <sheetData sheetId="27642" refreshError="1"/>
      <sheetData sheetId="27643" refreshError="1"/>
      <sheetData sheetId="27644" refreshError="1"/>
      <sheetData sheetId="27645" refreshError="1"/>
      <sheetData sheetId="27646" refreshError="1"/>
      <sheetData sheetId="27647" refreshError="1"/>
      <sheetData sheetId="27648" refreshError="1"/>
      <sheetData sheetId="27649" refreshError="1"/>
      <sheetData sheetId="27650" refreshError="1"/>
      <sheetData sheetId="27651" refreshError="1"/>
      <sheetData sheetId="27652" refreshError="1"/>
      <sheetData sheetId="27653" refreshError="1"/>
      <sheetData sheetId="27654" refreshError="1"/>
      <sheetData sheetId="27655" refreshError="1"/>
      <sheetData sheetId="27656" refreshError="1"/>
      <sheetData sheetId="27657" refreshError="1"/>
      <sheetData sheetId="27658" refreshError="1"/>
      <sheetData sheetId="27659" refreshError="1"/>
      <sheetData sheetId="27660" refreshError="1"/>
      <sheetData sheetId="27661" refreshError="1"/>
      <sheetData sheetId="27662" refreshError="1"/>
      <sheetData sheetId="27663" refreshError="1"/>
      <sheetData sheetId="27664" refreshError="1"/>
      <sheetData sheetId="27665" refreshError="1"/>
      <sheetData sheetId="27666" refreshError="1"/>
      <sheetData sheetId="27667" refreshError="1"/>
      <sheetData sheetId="27668" refreshError="1"/>
      <sheetData sheetId="27669" refreshError="1"/>
      <sheetData sheetId="27670" refreshError="1"/>
      <sheetData sheetId="27671" refreshError="1"/>
      <sheetData sheetId="27672" refreshError="1"/>
      <sheetData sheetId="27673" refreshError="1"/>
      <sheetData sheetId="27674" refreshError="1"/>
      <sheetData sheetId="27675" refreshError="1"/>
      <sheetData sheetId="27676" refreshError="1"/>
      <sheetData sheetId="27677" refreshError="1"/>
      <sheetData sheetId="27678" refreshError="1"/>
      <sheetData sheetId="27679" refreshError="1"/>
      <sheetData sheetId="27680" refreshError="1"/>
      <sheetData sheetId="27681" refreshError="1"/>
      <sheetData sheetId="27682" refreshError="1"/>
      <sheetData sheetId="27683" refreshError="1"/>
      <sheetData sheetId="27684" refreshError="1"/>
      <sheetData sheetId="27685" refreshError="1"/>
      <sheetData sheetId="27686" refreshError="1"/>
      <sheetData sheetId="27687" refreshError="1"/>
      <sheetData sheetId="27688" refreshError="1"/>
      <sheetData sheetId="27689" refreshError="1"/>
      <sheetData sheetId="27690" refreshError="1"/>
      <sheetData sheetId="27691" refreshError="1"/>
      <sheetData sheetId="27692" refreshError="1"/>
      <sheetData sheetId="27693" refreshError="1"/>
      <sheetData sheetId="27694" refreshError="1"/>
      <sheetData sheetId="27695" refreshError="1"/>
      <sheetData sheetId="27696" refreshError="1"/>
      <sheetData sheetId="27697" refreshError="1"/>
      <sheetData sheetId="27698" refreshError="1"/>
      <sheetData sheetId="27699" refreshError="1"/>
      <sheetData sheetId="27700" refreshError="1"/>
      <sheetData sheetId="27701" refreshError="1"/>
      <sheetData sheetId="27702" refreshError="1"/>
      <sheetData sheetId="27703" refreshError="1"/>
      <sheetData sheetId="27704" refreshError="1"/>
      <sheetData sheetId="27705" refreshError="1"/>
      <sheetData sheetId="27706" refreshError="1"/>
      <sheetData sheetId="27707" refreshError="1"/>
      <sheetData sheetId="27708" refreshError="1"/>
      <sheetData sheetId="27709" refreshError="1"/>
      <sheetData sheetId="27710" refreshError="1"/>
      <sheetData sheetId="27711" refreshError="1"/>
      <sheetData sheetId="27712" refreshError="1"/>
      <sheetData sheetId="27713" refreshError="1"/>
      <sheetData sheetId="27714" refreshError="1"/>
      <sheetData sheetId="27715" refreshError="1"/>
      <sheetData sheetId="27716" refreshError="1"/>
      <sheetData sheetId="27717" refreshError="1"/>
      <sheetData sheetId="27718" refreshError="1"/>
      <sheetData sheetId="27719" refreshError="1"/>
      <sheetData sheetId="27720" refreshError="1"/>
      <sheetData sheetId="27721" refreshError="1"/>
      <sheetData sheetId="27722" refreshError="1"/>
      <sheetData sheetId="27723" refreshError="1"/>
      <sheetData sheetId="27724" refreshError="1"/>
      <sheetData sheetId="27725" refreshError="1"/>
      <sheetData sheetId="27726" refreshError="1"/>
      <sheetData sheetId="27727" refreshError="1"/>
      <sheetData sheetId="27728" refreshError="1"/>
      <sheetData sheetId="27729" refreshError="1"/>
      <sheetData sheetId="27730" refreshError="1"/>
      <sheetData sheetId="27731" refreshError="1"/>
      <sheetData sheetId="27732" refreshError="1"/>
      <sheetData sheetId="27733" refreshError="1"/>
      <sheetData sheetId="27734" refreshError="1"/>
      <sheetData sheetId="27735" refreshError="1"/>
      <sheetData sheetId="27736" refreshError="1"/>
      <sheetData sheetId="27737" refreshError="1"/>
      <sheetData sheetId="27738" refreshError="1"/>
      <sheetData sheetId="27739" refreshError="1"/>
      <sheetData sheetId="27740" refreshError="1"/>
      <sheetData sheetId="27741" refreshError="1"/>
      <sheetData sheetId="27742" refreshError="1"/>
      <sheetData sheetId="27743" refreshError="1"/>
      <sheetData sheetId="27744" refreshError="1"/>
      <sheetData sheetId="27745" refreshError="1"/>
      <sheetData sheetId="27746" refreshError="1"/>
      <sheetData sheetId="27747" refreshError="1"/>
      <sheetData sheetId="27748" refreshError="1"/>
      <sheetData sheetId="27749" refreshError="1"/>
      <sheetData sheetId="27750" refreshError="1"/>
      <sheetData sheetId="27751" refreshError="1"/>
      <sheetData sheetId="27752" refreshError="1"/>
      <sheetData sheetId="27753" refreshError="1"/>
      <sheetData sheetId="27754" refreshError="1"/>
      <sheetData sheetId="27755" refreshError="1"/>
      <sheetData sheetId="27756" refreshError="1"/>
      <sheetData sheetId="27757" refreshError="1"/>
      <sheetData sheetId="27758" refreshError="1"/>
      <sheetData sheetId="27759" refreshError="1"/>
      <sheetData sheetId="27760" refreshError="1"/>
      <sheetData sheetId="27761" refreshError="1"/>
      <sheetData sheetId="27762" refreshError="1"/>
      <sheetData sheetId="27763" refreshError="1"/>
      <sheetData sheetId="27764" refreshError="1"/>
      <sheetData sheetId="27765" refreshError="1"/>
      <sheetData sheetId="27766" refreshError="1"/>
      <sheetData sheetId="27767" refreshError="1"/>
      <sheetData sheetId="27768" refreshError="1"/>
      <sheetData sheetId="27769" refreshError="1"/>
      <sheetData sheetId="27770" refreshError="1"/>
      <sheetData sheetId="27771" refreshError="1"/>
      <sheetData sheetId="27772" refreshError="1"/>
      <sheetData sheetId="27773" refreshError="1"/>
      <sheetData sheetId="27774" refreshError="1"/>
      <sheetData sheetId="27775" refreshError="1"/>
      <sheetData sheetId="27776" refreshError="1"/>
      <sheetData sheetId="27777" refreshError="1"/>
      <sheetData sheetId="27778" refreshError="1"/>
      <sheetData sheetId="27779" refreshError="1"/>
      <sheetData sheetId="27780" refreshError="1"/>
      <sheetData sheetId="27781" refreshError="1"/>
      <sheetData sheetId="27782" refreshError="1"/>
      <sheetData sheetId="27783" refreshError="1"/>
      <sheetData sheetId="27784" refreshError="1"/>
      <sheetData sheetId="27785" refreshError="1"/>
      <sheetData sheetId="27786" refreshError="1"/>
      <sheetData sheetId="27787" refreshError="1"/>
      <sheetData sheetId="27788" refreshError="1"/>
      <sheetData sheetId="27789" refreshError="1"/>
      <sheetData sheetId="27790" refreshError="1"/>
      <sheetData sheetId="27791" refreshError="1"/>
      <sheetData sheetId="27792" refreshError="1"/>
      <sheetData sheetId="27793" refreshError="1"/>
      <sheetData sheetId="27794" refreshError="1"/>
      <sheetData sheetId="27795" refreshError="1"/>
      <sheetData sheetId="27796" refreshError="1"/>
      <sheetData sheetId="27797" refreshError="1"/>
      <sheetData sheetId="27798" refreshError="1"/>
      <sheetData sheetId="27799" refreshError="1"/>
      <sheetData sheetId="27800" refreshError="1"/>
      <sheetData sheetId="27801" refreshError="1"/>
      <sheetData sheetId="27802" refreshError="1"/>
      <sheetData sheetId="27803" refreshError="1"/>
      <sheetData sheetId="27804" refreshError="1"/>
      <sheetData sheetId="27805" refreshError="1"/>
      <sheetData sheetId="27806" refreshError="1"/>
      <sheetData sheetId="27807" refreshError="1"/>
      <sheetData sheetId="27808" refreshError="1"/>
      <sheetData sheetId="27809" refreshError="1"/>
      <sheetData sheetId="27810" refreshError="1"/>
      <sheetData sheetId="27811" refreshError="1"/>
      <sheetData sheetId="27812" refreshError="1"/>
      <sheetData sheetId="27813" refreshError="1"/>
      <sheetData sheetId="27814" refreshError="1"/>
      <sheetData sheetId="27815" refreshError="1"/>
      <sheetData sheetId="27816" refreshError="1"/>
      <sheetData sheetId="27817" refreshError="1"/>
      <sheetData sheetId="27818" refreshError="1"/>
      <sheetData sheetId="27819" refreshError="1"/>
      <sheetData sheetId="27820" refreshError="1"/>
      <sheetData sheetId="27821" refreshError="1"/>
      <sheetData sheetId="27822" refreshError="1"/>
      <sheetData sheetId="27823" refreshError="1"/>
      <sheetData sheetId="27824" refreshError="1"/>
      <sheetData sheetId="27825" refreshError="1"/>
      <sheetData sheetId="27826" refreshError="1"/>
      <sheetData sheetId="27827" refreshError="1"/>
      <sheetData sheetId="27828" refreshError="1"/>
      <sheetData sheetId="27829" refreshError="1"/>
      <sheetData sheetId="27830" refreshError="1"/>
      <sheetData sheetId="27831" refreshError="1"/>
      <sheetData sheetId="27832" refreshError="1"/>
      <sheetData sheetId="27833" refreshError="1"/>
      <sheetData sheetId="27834" refreshError="1"/>
      <sheetData sheetId="27835" refreshError="1"/>
      <sheetData sheetId="27836" refreshError="1"/>
      <sheetData sheetId="27837" refreshError="1"/>
      <sheetData sheetId="27838" refreshError="1"/>
      <sheetData sheetId="27839" refreshError="1"/>
      <sheetData sheetId="27840" refreshError="1"/>
      <sheetData sheetId="27841" refreshError="1"/>
      <sheetData sheetId="27842" refreshError="1"/>
      <sheetData sheetId="27843" refreshError="1"/>
      <sheetData sheetId="27844" refreshError="1"/>
      <sheetData sheetId="27845" refreshError="1"/>
      <sheetData sheetId="27846" refreshError="1"/>
      <sheetData sheetId="27847" refreshError="1"/>
      <sheetData sheetId="27848" refreshError="1"/>
      <sheetData sheetId="27849" refreshError="1"/>
      <sheetData sheetId="27850" refreshError="1"/>
      <sheetData sheetId="27851" refreshError="1"/>
      <sheetData sheetId="27852" refreshError="1"/>
      <sheetData sheetId="27853" refreshError="1"/>
      <sheetData sheetId="27854" refreshError="1"/>
      <sheetData sheetId="27855" refreshError="1"/>
      <sheetData sheetId="27856" refreshError="1"/>
      <sheetData sheetId="27857" refreshError="1"/>
      <sheetData sheetId="27858" refreshError="1"/>
      <sheetData sheetId="27859" refreshError="1"/>
      <sheetData sheetId="27860" refreshError="1"/>
      <sheetData sheetId="27861" refreshError="1"/>
      <sheetData sheetId="27862" refreshError="1"/>
      <sheetData sheetId="27863" refreshError="1"/>
      <sheetData sheetId="27864" refreshError="1"/>
      <sheetData sheetId="27865" refreshError="1"/>
      <sheetData sheetId="27866" refreshError="1"/>
      <sheetData sheetId="27867" refreshError="1"/>
      <sheetData sheetId="27868" refreshError="1"/>
      <sheetData sheetId="27869" refreshError="1"/>
      <sheetData sheetId="27870" refreshError="1"/>
      <sheetData sheetId="27871" refreshError="1"/>
      <sheetData sheetId="27872" refreshError="1"/>
      <sheetData sheetId="27873" refreshError="1"/>
      <sheetData sheetId="27874" refreshError="1"/>
      <sheetData sheetId="27875" refreshError="1"/>
      <sheetData sheetId="27876" refreshError="1"/>
      <sheetData sheetId="27877" refreshError="1"/>
      <sheetData sheetId="27878" refreshError="1"/>
      <sheetData sheetId="27879" refreshError="1"/>
      <sheetData sheetId="27880" refreshError="1"/>
      <sheetData sheetId="27881" refreshError="1"/>
      <sheetData sheetId="27882" refreshError="1"/>
      <sheetData sheetId="27883" refreshError="1"/>
      <sheetData sheetId="27884" refreshError="1"/>
      <sheetData sheetId="27885" refreshError="1"/>
      <sheetData sheetId="27886" refreshError="1"/>
      <sheetData sheetId="27887" refreshError="1"/>
      <sheetData sheetId="27888" refreshError="1"/>
      <sheetData sheetId="27889" refreshError="1"/>
      <sheetData sheetId="27890" refreshError="1"/>
      <sheetData sheetId="27891" refreshError="1"/>
      <sheetData sheetId="27892" refreshError="1"/>
      <sheetData sheetId="27893" refreshError="1"/>
      <sheetData sheetId="27894" refreshError="1"/>
      <sheetData sheetId="27895" refreshError="1"/>
      <sheetData sheetId="27896" refreshError="1"/>
      <sheetData sheetId="27897" refreshError="1"/>
      <sheetData sheetId="27898" refreshError="1"/>
      <sheetData sheetId="27899" refreshError="1"/>
      <sheetData sheetId="27900" refreshError="1"/>
      <sheetData sheetId="27901" refreshError="1"/>
      <sheetData sheetId="27902" refreshError="1"/>
      <sheetData sheetId="27903" refreshError="1"/>
      <sheetData sheetId="27904" refreshError="1"/>
      <sheetData sheetId="27905" refreshError="1"/>
      <sheetData sheetId="27906" refreshError="1"/>
      <sheetData sheetId="27907" refreshError="1"/>
      <sheetData sheetId="27908" refreshError="1"/>
      <sheetData sheetId="27909" refreshError="1"/>
      <sheetData sheetId="27910" refreshError="1"/>
      <sheetData sheetId="27911" refreshError="1"/>
      <sheetData sheetId="27912" refreshError="1"/>
      <sheetData sheetId="27913" refreshError="1"/>
      <sheetData sheetId="27914" refreshError="1"/>
      <sheetData sheetId="27915" refreshError="1"/>
      <sheetData sheetId="27916" refreshError="1"/>
      <sheetData sheetId="27917" refreshError="1"/>
      <sheetData sheetId="27918" refreshError="1"/>
      <sheetData sheetId="27919" refreshError="1"/>
      <sheetData sheetId="27920" refreshError="1"/>
      <sheetData sheetId="27921" refreshError="1"/>
      <sheetData sheetId="27922" refreshError="1"/>
      <sheetData sheetId="27923" refreshError="1"/>
      <sheetData sheetId="27924" refreshError="1"/>
      <sheetData sheetId="27925" refreshError="1"/>
      <sheetData sheetId="27926" refreshError="1"/>
      <sheetData sheetId="27927" refreshError="1"/>
      <sheetData sheetId="27928" refreshError="1"/>
      <sheetData sheetId="27929" refreshError="1"/>
      <sheetData sheetId="27930" refreshError="1"/>
      <sheetData sheetId="27931" refreshError="1"/>
      <sheetData sheetId="27932" refreshError="1"/>
      <sheetData sheetId="27933" refreshError="1"/>
      <sheetData sheetId="27934" refreshError="1"/>
      <sheetData sheetId="27935" refreshError="1"/>
      <sheetData sheetId="27936" refreshError="1"/>
      <sheetData sheetId="27937" refreshError="1"/>
      <sheetData sheetId="27938" refreshError="1"/>
      <sheetData sheetId="27939" refreshError="1"/>
      <sheetData sheetId="27940" refreshError="1"/>
      <sheetData sheetId="27941" refreshError="1"/>
      <sheetData sheetId="27942" refreshError="1"/>
      <sheetData sheetId="27943" refreshError="1"/>
      <sheetData sheetId="27944" refreshError="1"/>
      <sheetData sheetId="27945" refreshError="1"/>
      <sheetData sheetId="27946" refreshError="1"/>
      <sheetData sheetId="27947" refreshError="1"/>
      <sheetData sheetId="27948" refreshError="1"/>
      <sheetData sheetId="27949" refreshError="1"/>
      <sheetData sheetId="27950" refreshError="1"/>
      <sheetData sheetId="27951" refreshError="1"/>
      <sheetData sheetId="27952" refreshError="1"/>
      <sheetData sheetId="27953" refreshError="1"/>
      <sheetData sheetId="27954" refreshError="1"/>
      <sheetData sheetId="27955" refreshError="1"/>
      <sheetData sheetId="27956" refreshError="1"/>
      <sheetData sheetId="27957" refreshError="1"/>
      <sheetData sheetId="27958" refreshError="1"/>
      <sheetData sheetId="27959" refreshError="1"/>
      <sheetData sheetId="27960" refreshError="1"/>
      <sheetData sheetId="27961" refreshError="1"/>
      <sheetData sheetId="27962" refreshError="1"/>
      <sheetData sheetId="27963" refreshError="1"/>
      <sheetData sheetId="27964" refreshError="1"/>
      <sheetData sheetId="27965" refreshError="1"/>
      <sheetData sheetId="27966" refreshError="1"/>
      <sheetData sheetId="27967" refreshError="1"/>
      <sheetData sheetId="27968" refreshError="1"/>
      <sheetData sheetId="27969" refreshError="1"/>
      <sheetData sheetId="27970" refreshError="1"/>
      <sheetData sheetId="27971" refreshError="1"/>
      <sheetData sheetId="27972" refreshError="1"/>
      <sheetData sheetId="27973" refreshError="1"/>
      <sheetData sheetId="27974" refreshError="1"/>
      <sheetData sheetId="27975" refreshError="1"/>
      <sheetData sheetId="27976" refreshError="1"/>
      <sheetData sheetId="27977" refreshError="1"/>
      <sheetData sheetId="27978" refreshError="1"/>
      <sheetData sheetId="27979" refreshError="1"/>
      <sheetData sheetId="27980" refreshError="1"/>
      <sheetData sheetId="27981" refreshError="1"/>
      <sheetData sheetId="27982" refreshError="1"/>
      <sheetData sheetId="27983" refreshError="1"/>
      <sheetData sheetId="27984" refreshError="1"/>
      <sheetData sheetId="27985" refreshError="1"/>
      <sheetData sheetId="27986" refreshError="1"/>
      <sheetData sheetId="27987" refreshError="1"/>
      <sheetData sheetId="27988" refreshError="1"/>
      <sheetData sheetId="27989" refreshError="1"/>
      <sheetData sheetId="27990" refreshError="1"/>
      <sheetData sheetId="27991" refreshError="1"/>
      <sheetData sheetId="27992" refreshError="1"/>
      <sheetData sheetId="27993" refreshError="1"/>
      <sheetData sheetId="27994" refreshError="1"/>
      <sheetData sheetId="27995" refreshError="1"/>
      <sheetData sheetId="27996" refreshError="1"/>
      <sheetData sheetId="27997" refreshError="1"/>
      <sheetData sheetId="27998" refreshError="1"/>
      <sheetData sheetId="27999" refreshError="1"/>
      <sheetData sheetId="28000" refreshError="1"/>
      <sheetData sheetId="28001" refreshError="1"/>
      <sheetData sheetId="28002" refreshError="1"/>
      <sheetData sheetId="28003" refreshError="1"/>
      <sheetData sheetId="28004" refreshError="1"/>
      <sheetData sheetId="28005" refreshError="1"/>
      <sheetData sheetId="28006" refreshError="1"/>
      <sheetData sheetId="28007" refreshError="1"/>
      <sheetData sheetId="28008" refreshError="1"/>
      <sheetData sheetId="28009" refreshError="1"/>
      <sheetData sheetId="28010" refreshError="1"/>
      <sheetData sheetId="28011" refreshError="1"/>
      <sheetData sheetId="28012" refreshError="1"/>
      <sheetData sheetId="28013" refreshError="1"/>
      <sheetData sheetId="28014" refreshError="1"/>
      <sheetData sheetId="28015" refreshError="1"/>
      <sheetData sheetId="28016" refreshError="1"/>
      <sheetData sheetId="28017" refreshError="1"/>
      <sheetData sheetId="28018" refreshError="1"/>
      <sheetData sheetId="28019" refreshError="1"/>
      <sheetData sheetId="28020" refreshError="1"/>
      <sheetData sheetId="28021" refreshError="1"/>
      <sheetData sheetId="28022" refreshError="1"/>
      <sheetData sheetId="28023" refreshError="1"/>
      <sheetData sheetId="28024" refreshError="1"/>
      <sheetData sheetId="28025" refreshError="1"/>
      <sheetData sheetId="28026" refreshError="1"/>
      <sheetData sheetId="28027" refreshError="1"/>
      <sheetData sheetId="28028" refreshError="1"/>
      <sheetData sheetId="28029" refreshError="1"/>
      <sheetData sheetId="28030" refreshError="1"/>
      <sheetData sheetId="28031" refreshError="1"/>
      <sheetData sheetId="28032" refreshError="1"/>
      <sheetData sheetId="28033" refreshError="1"/>
      <sheetData sheetId="28034" refreshError="1"/>
      <sheetData sheetId="28035" refreshError="1"/>
      <sheetData sheetId="28036" refreshError="1"/>
      <sheetData sheetId="28037" refreshError="1"/>
      <sheetData sheetId="28038" refreshError="1"/>
      <sheetData sheetId="28039" refreshError="1"/>
      <sheetData sheetId="28040" refreshError="1"/>
      <sheetData sheetId="28041" refreshError="1"/>
      <sheetData sheetId="28042" refreshError="1"/>
      <sheetData sheetId="28043" refreshError="1"/>
      <sheetData sheetId="28044" refreshError="1"/>
      <sheetData sheetId="28045" refreshError="1"/>
      <sheetData sheetId="28046" refreshError="1"/>
      <sheetData sheetId="28047" refreshError="1"/>
      <sheetData sheetId="28048" refreshError="1"/>
      <sheetData sheetId="28049" refreshError="1"/>
      <sheetData sheetId="28050" refreshError="1"/>
      <sheetData sheetId="28051" refreshError="1"/>
      <sheetData sheetId="28052" refreshError="1"/>
      <sheetData sheetId="28053" refreshError="1"/>
      <sheetData sheetId="28054" refreshError="1"/>
      <sheetData sheetId="28055" refreshError="1"/>
      <sheetData sheetId="28056" refreshError="1"/>
      <sheetData sheetId="28057" refreshError="1"/>
      <sheetData sheetId="28058" refreshError="1"/>
      <sheetData sheetId="28059" refreshError="1"/>
      <sheetData sheetId="28060" refreshError="1"/>
      <sheetData sheetId="28061" refreshError="1"/>
      <sheetData sheetId="28062" refreshError="1"/>
      <sheetData sheetId="28063" refreshError="1"/>
      <sheetData sheetId="28064" refreshError="1"/>
      <sheetData sheetId="28065" refreshError="1"/>
      <sheetData sheetId="28066" refreshError="1"/>
      <sheetData sheetId="28067" refreshError="1"/>
      <sheetData sheetId="28068" refreshError="1"/>
      <sheetData sheetId="28069" refreshError="1"/>
      <sheetData sheetId="28070" refreshError="1"/>
      <sheetData sheetId="28071" refreshError="1"/>
      <sheetData sheetId="28072" refreshError="1"/>
      <sheetData sheetId="28073" refreshError="1"/>
      <sheetData sheetId="28074" refreshError="1"/>
      <sheetData sheetId="28075" refreshError="1"/>
      <sheetData sheetId="28076" refreshError="1"/>
      <sheetData sheetId="28077" refreshError="1"/>
      <sheetData sheetId="28078" refreshError="1"/>
      <sheetData sheetId="28079" refreshError="1"/>
      <sheetData sheetId="28080" refreshError="1"/>
      <sheetData sheetId="28081" refreshError="1"/>
      <sheetData sheetId="28082" refreshError="1"/>
      <sheetData sheetId="28083" refreshError="1"/>
      <sheetData sheetId="28084" refreshError="1"/>
      <sheetData sheetId="28085" refreshError="1"/>
      <sheetData sheetId="28086" refreshError="1"/>
      <sheetData sheetId="28087" refreshError="1"/>
      <sheetData sheetId="28088" refreshError="1"/>
      <sheetData sheetId="28089" refreshError="1"/>
      <sheetData sheetId="28090" refreshError="1"/>
      <sheetData sheetId="28091" refreshError="1"/>
      <sheetData sheetId="28092" refreshError="1"/>
      <sheetData sheetId="28093" refreshError="1"/>
      <sheetData sheetId="28094" refreshError="1"/>
      <sheetData sheetId="28095" refreshError="1"/>
      <sheetData sheetId="28096" refreshError="1"/>
      <sheetData sheetId="28097" refreshError="1"/>
      <sheetData sheetId="28098" refreshError="1"/>
      <sheetData sheetId="28099" refreshError="1"/>
      <sheetData sheetId="28100" refreshError="1"/>
      <sheetData sheetId="28101" refreshError="1"/>
      <sheetData sheetId="28102" refreshError="1"/>
      <sheetData sheetId="28103" refreshError="1"/>
      <sheetData sheetId="28104" refreshError="1"/>
      <sheetData sheetId="28105" refreshError="1"/>
      <sheetData sheetId="28106" refreshError="1"/>
      <sheetData sheetId="28107" refreshError="1"/>
      <sheetData sheetId="28108" refreshError="1"/>
      <sheetData sheetId="28109" refreshError="1"/>
      <sheetData sheetId="28110" refreshError="1"/>
      <sheetData sheetId="28111" refreshError="1"/>
      <sheetData sheetId="28112" refreshError="1"/>
      <sheetData sheetId="28113" refreshError="1"/>
      <sheetData sheetId="28114" refreshError="1"/>
      <sheetData sheetId="28115" refreshError="1"/>
      <sheetData sheetId="28116" refreshError="1"/>
      <sheetData sheetId="28117" refreshError="1"/>
      <sheetData sheetId="28118" refreshError="1"/>
      <sheetData sheetId="28119" refreshError="1"/>
      <sheetData sheetId="28120" refreshError="1"/>
      <sheetData sheetId="28121" refreshError="1"/>
      <sheetData sheetId="28122" refreshError="1"/>
      <sheetData sheetId="28123" refreshError="1"/>
      <sheetData sheetId="28124" refreshError="1"/>
      <sheetData sheetId="28125" refreshError="1"/>
      <sheetData sheetId="28126" refreshError="1"/>
      <sheetData sheetId="28127" refreshError="1"/>
      <sheetData sheetId="28128" refreshError="1"/>
      <sheetData sheetId="28129" refreshError="1"/>
      <sheetData sheetId="28130" refreshError="1"/>
      <sheetData sheetId="28131" refreshError="1"/>
      <sheetData sheetId="28132" refreshError="1"/>
      <sheetData sheetId="28133" refreshError="1"/>
      <sheetData sheetId="28134" refreshError="1"/>
      <sheetData sheetId="28135" refreshError="1"/>
      <sheetData sheetId="28136" refreshError="1"/>
      <sheetData sheetId="28137" refreshError="1"/>
      <sheetData sheetId="28138" refreshError="1"/>
      <sheetData sheetId="28139" refreshError="1"/>
      <sheetData sheetId="28140" refreshError="1"/>
      <sheetData sheetId="28141" refreshError="1"/>
      <sheetData sheetId="28142" refreshError="1"/>
      <sheetData sheetId="28143" refreshError="1"/>
      <sheetData sheetId="28144" refreshError="1"/>
      <sheetData sheetId="28145" refreshError="1"/>
      <sheetData sheetId="28146" refreshError="1"/>
      <sheetData sheetId="28147" refreshError="1"/>
      <sheetData sheetId="28148" refreshError="1"/>
      <sheetData sheetId="28149" refreshError="1"/>
      <sheetData sheetId="28150" refreshError="1"/>
      <sheetData sheetId="28151" refreshError="1"/>
      <sheetData sheetId="28152" refreshError="1"/>
      <sheetData sheetId="28153" refreshError="1"/>
      <sheetData sheetId="28154" refreshError="1"/>
      <sheetData sheetId="28155" refreshError="1"/>
      <sheetData sheetId="28156" refreshError="1"/>
      <sheetData sheetId="28157" refreshError="1"/>
      <sheetData sheetId="28158" refreshError="1"/>
      <sheetData sheetId="28159" refreshError="1"/>
      <sheetData sheetId="28160" refreshError="1"/>
      <sheetData sheetId="28161" refreshError="1"/>
      <sheetData sheetId="28162" refreshError="1"/>
      <sheetData sheetId="28163" refreshError="1"/>
      <sheetData sheetId="28164" refreshError="1"/>
      <sheetData sheetId="28165" refreshError="1"/>
      <sheetData sheetId="28166" refreshError="1"/>
      <sheetData sheetId="28167" refreshError="1"/>
      <sheetData sheetId="28168" refreshError="1"/>
      <sheetData sheetId="28169" refreshError="1"/>
      <sheetData sheetId="28170" refreshError="1"/>
      <sheetData sheetId="28171" refreshError="1"/>
      <sheetData sheetId="28172" refreshError="1"/>
      <sheetData sheetId="28173" refreshError="1"/>
      <sheetData sheetId="28174" refreshError="1"/>
      <sheetData sheetId="28175" refreshError="1"/>
      <sheetData sheetId="28176" refreshError="1"/>
      <sheetData sheetId="28177" refreshError="1"/>
      <sheetData sheetId="28178" refreshError="1"/>
      <sheetData sheetId="28179" refreshError="1"/>
      <sheetData sheetId="28180" refreshError="1"/>
      <sheetData sheetId="28181" refreshError="1"/>
      <sheetData sheetId="28182" refreshError="1"/>
      <sheetData sheetId="28183" refreshError="1"/>
      <sheetData sheetId="28184" refreshError="1"/>
      <sheetData sheetId="28185" refreshError="1"/>
      <sheetData sheetId="28186" refreshError="1"/>
      <sheetData sheetId="28187" refreshError="1"/>
      <sheetData sheetId="28188" refreshError="1"/>
      <sheetData sheetId="28189" refreshError="1"/>
      <sheetData sheetId="28190" refreshError="1"/>
      <sheetData sheetId="28191" refreshError="1"/>
      <sheetData sheetId="28192" refreshError="1"/>
      <sheetData sheetId="28193" refreshError="1"/>
      <sheetData sheetId="28194" refreshError="1"/>
      <sheetData sheetId="28195" refreshError="1"/>
      <sheetData sheetId="28196" refreshError="1"/>
      <sheetData sheetId="28197" refreshError="1"/>
      <sheetData sheetId="28198" refreshError="1"/>
      <sheetData sheetId="28199" refreshError="1"/>
      <sheetData sheetId="28200" refreshError="1"/>
      <sheetData sheetId="28201" refreshError="1"/>
      <sheetData sheetId="28202" refreshError="1"/>
      <sheetData sheetId="28203" refreshError="1"/>
      <sheetData sheetId="28204" refreshError="1"/>
      <sheetData sheetId="28205" refreshError="1"/>
      <sheetData sheetId="28206" refreshError="1"/>
      <sheetData sheetId="28207" refreshError="1"/>
      <sheetData sheetId="28208" refreshError="1"/>
      <sheetData sheetId="28209" refreshError="1"/>
      <sheetData sheetId="28210" refreshError="1"/>
      <sheetData sheetId="28211" refreshError="1"/>
      <sheetData sheetId="28212" refreshError="1"/>
      <sheetData sheetId="28213" refreshError="1"/>
      <sheetData sheetId="28214" refreshError="1"/>
      <sheetData sheetId="28215" refreshError="1"/>
      <sheetData sheetId="28216" refreshError="1"/>
      <sheetData sheetId="28217" refreshError="1"/>
      <sheetData sheetId="28218" refreshError="1"/>
      <sheetData sheetId="28219" refreshError="1"/>
      <sheetData sheetId="28220" refreshError="1"/>
      <sheetData sheetId="28221" refreshError="1"/>
      <sheetData sheetId="28222" refreshError="1"/>
      <sheetData sheetId="28223" refreshError="1"/>
      <sheetData sheetId="28224" refreshError="1"/>
      <sheetData sheetId="28225" refreshError="1"/>
      <sheetData sheetId="28226" refreshError="1"/>
      <sheetData sheetId="28227" refreshError="1"/>
      <sheetData sheetId="28228" refreshError="1"/>
      <sheetData sheetId="28229" refreshError="1"/>
      <sheetData sheetId="28230" refreshError="1"/>
      <sheetData sheetId="28231" refreshError="1"/>
      <sheetData sheetId="28232" refreshError="1"/>
      <sheetData sheetId="28233" refreshError="1"/>
      <sheetData sheetId="28234" refreshError="1"/>
      <sheetData sheetId="28235" refreshError="1"/>
      <sheetData sheetId="28236" refreshError="1"/>
      <sheetData sheetId="28237" refreshError="1"/>
      <sheetData sheetId="28238" refreshError="1"/>
      <sheetData sheetId="28239" refreshError="1"/>
      <sheetData sheetId="28240" refreshError="1"/>
      <sheetData sheetId="28241" refreshError="1"/>
      <sheetData sheetId="28242" refreshError="1"/>
      <sheetData sheetId="28243" refreshError="1"/>
      <sheetData sheetId="28244" refreshError="1"/>
      <sheetData sheetId="28245" refreshError="1"/>
      <sheetData sheetId="28246" refreshError="1"/>
      <sheetData sheetId="28247" refreshError="1"/>
      <sheetData sheetId="28248" refreshError="1"/>
      <sheetData sheetId="28249" refreshError="1"/>
      <sheetData sheetId="28250" refreshError="1"/>
      <sheetData sheetId="28251" refreshError="1"/>
      <sheetData sheetId="28252" refreshError="1"/>
      <sheetData sheetId="28253" refreshError="1"/>
      <sheetData sheetId="28254" refreshError="1"/>
      <sheetData sheetId="28255" refreshError="1"/>
      <sheetData sheetId="28256" refreshError="1"/>
      <sheetData sheetId="28257" refreshError="1"/>
      <sheetData sheetId="28258" refreshError="1"/>
      <sheetData sheetId="28259" refreshError="1"/>
      <sheetData sheetId="28260" refreshError="1"/>
      <sheetData sheetId="28261" refreshError="1"/>
      <sheetData sheetId="28262" refreshError="1"/>
      <sheetData sheetId="28263" refreshError="1"/>
      <sheetData sheetId="28264" refreshError="1"/>
      <sheetData sheetId="28265" refreshError="1"/>
      <sheetData sheetId="28266" refreshError="1"/>
      <sheetData sheetId="28267" refreshError="1"/>
      <sheetData sheetId="28268" refreshError="1"/>
      <sheetData sheetId="28269" refreshError="1"/>
      <sheetData sheetId="28270" refreshError="1"/>
      <sheetData sheetId="28271" refreshError="1"/>
      <sheetData sheetId="28272" refreshError="1"/>
      <sheetData sheetId="28273" refreshError="1"/>
      <sheetData sheetId="28274" refreshError="1"/>
      <sheetData sheetId="28275" refreshError="1"/>
      <sheetData sheetId="28276" refreshError="1"/>
      <sheetData sheetId="28277" refreshError="1"/>
      <sheetData sheetId="28278" refreshError="1"/>
      <sheetData sheetId="28279" refreshError="1"/>
      <sheetData sheetId="28280" refreshError="1"/>
      <sheetData sheetId="28281" refreshError="1"/>
      <sheetData sheetId="28282" refreshError="1"/>
      <sheetData sheetId="28283" refreshError="1"/>
      <sheetData sheetId="28284" refreshError="1"/>
      <sheetData sheetId="28285" refreshError="1"/>
      <sheetData sheetId="28286" refreshError="1"/>
      <sheetData sheetId="28287" refreshError="1"/>
      <sheetData sheetId="28288" refreshError="1"/>
      <sheetData sheetId="28289" refreshError="1"/>
      <sheetData sheetId="28290" refreshError="1"/>
      <sheetData sheetId="28291" refreshError="1"/>
      <sheetData sheetId="28292" refreshError="1"/>
      <sheetData sheetId="28293" refreshError="1"/>
      <sheetData sheetId="28294" refreshError="1"/>
      <sheetData sheetId="28295" refreshError="1"/>
      <sheetData sheetId="28296" refreshError="1"/>
      <sheetData sheetId="28297" refreshError="1"/>
      <sheetData sheetId="28298" refreshError="1"/>
      <sheetData sheetId="28299" refreshError="1"/>
      <sheetData sheetId="28300" refreshError="1"/>
      <sheetData sheetId="28301" refreshError="1"/>
      <sheetData sheetId="28302" refreshError="1"/>
      <sheetData sheetId="28303" refreshError="1"/>
      <sheetData sheetId="28304" refreshError="1"/>
      <sheetData sheetId="28305" refreshError="1"/>
      <sheetData sheetId="28306" refreshError="1"/>
      <sheetData sheetId="28307" refreshError="1"/>
      <sheetData sheetId="28308" refreshError="1"/>
      <sheetData sheetId="28309" refreshError="1"/>
      <sheetData sheetId="28310" refreshError="1"/>
      <sheetData sheetId="28311" refreshError="1"/>
      <sheetData sheetId="28312" refreshError="1"/>
      <sheetData sheetId="28313" refreshError="1"/>
      <sheetData sheetId="28314" refreshError="1"/>
      <sheetData sheetId="28315" refreshError="1"/>
      <sheetData sheetId="28316" refreshError="1"/>
      <sheetData sheetId="28317" refreshError="1"/>
      <sheetData sheetId="28318" refreshError="1"/>
      <sheetData sheetId="28319" refreshError="1"/>
      <sheetData sheetId="28320" refreshError="1"/>
      <sheetData sheetId="28321" refreshError="1"/>
      <sheetData sheetId="28322" refreshError="1"/>
      <sheetData sheetId="28323" refreshError="1"/>
      <sheetData sheetId="28324" refreshError="1"/>
      <sheetData sheetId="28325" refreshError="1"/>
      <sheetData sheetId="28326" refreshError="1"/>
      <sheetData sheetId="28327" refreshError="1"/>
      <sheetData sheetId="28328" refreshError="1"/>
      <sheetData sheetId="28329" refreshError="1"/>
      <sheetData sheetId="28330" refreshError="1"/>
      <sheetData sheetId="28331" refreshError="1"/>
      <sheetData sheetId="28332" refreshError="1"/>
      <sheetData sheetId="28333" refreshError="1"/>
      <sheetData sheetId="28334" refreshError="1"/>
      <sheetData sheetId="28335" refreshError="1"/>
      <sheetData sheetId="28336" refreshError="1"/>
      <sheetData sheetId="28337" refreshError="1"/>
      <sheetData sheetId="28338" refreshError="1"/>
      <sheetData sheetId="28339" refreshError="1"/>
      <sheetData sheetId="28340" refreshError="1"/>
      <sheetData sheetId="28341" refreshError="1"/>
      <sheetData sheetId="28342" refreshError="1"/>
      <sheetData sheetId="28343" refreshError="1"/>
      <sheetData sheetId="28344" refreshError="1"/>
      <sheetData sheetId="28345" refreshError="1"/>
      <sheetData sheetId="28346" refreshError="1"/>
      <sheetData sheetId="28347" refreshError="1"/>
      <sheetData sheetId="28348" refreshError="1"/>
      <sheetData sheetId="28349" refreshError="1"/>
      <sheetData sheetId="28350" refreshError="1"/>
      <sheetData sheetId="28351" refreshError="1"/>
      <sheetData sheetId="28352" refreshError="1"/>
      <sheetData sheetId="28353" refreshError="1"/>
      <sheetData sheetId="28354" refreshError="1"/>
      <sheetData sheetId="28355" refreshError="1"/>
      <sheetData sheetId="28356" refreshError="1"/>
      <sheetData sheetId="28357" refreshError="1"/>
      <sheetData sheetId="28358" refreshError="1"/>
      <sheetData sheetId="28359" refreshError="1"/>
      <sheetData sheetId="28360" refreshError="1"/>
      <sheetData sheetId="28361" refreshError="1"/>
      <sheetData sheetId="28362" refreshError="1"/>
      <sheetData sheetId="28363" refreshError="1"/>
      <sheetData sheetId="28364" refreshError="1"/>
      <sheetData sheetId="28365" refreshError="1"/>
      <sheetData sheetId="28366" refreshError="1"/>
      <sheetData sheetId="28367" refreshError="1"/>
      <sheetData sheetId="28368" refreshError="1"/>
      <sheetData sheetId="28369" refreshError="1"/>
      <sheetData sheetId="28370" refreshError="1"/>
      <sheetData sheetId="28371" refreshError="1"/>
      <sheetData sheetId="28372" refreshError="1"/>
      <sheetData sheetId="28373" refreshError="1"/>
      <sheetData sheetId="28374" refreshError="1"/>
      <sheetData sheetId="28375" refreshError="1"/>
      <sheetData sheetId="28376" refreshError="1"/>
      <sheetData sheetId="28377" refreshError="1"/>
      <sheetData sheetId="28378" refreshError="1"/>
      <sheetData sheetId="28379" refreshError="1"/>
      <sheetData sheetId="28380" refreshError="1"/>
      <sheetData sheetId="28381" refreshError="1"/>
      <sheetData sheetId="28382" refreshError="1"/>
      <sheetData sheetId="28383" refreshError="1"/>
      <sheetData sheetId="28384" refreshError="1"/>
      <sheetData sheetId="28385" refreshError="1"/>
      <sheetData sheetId="28386" refreshError="1"/>
      <sheetData sheetId="28387" refreshError="1"/>
      <sheetData sheetId="28388" refreshError="1"/>
      <sheetData sheetId="28389" refreshError="1"/>
      <sheetData sheetId="28390" refreshError="1"/>
      <sheetData sheetId="28391" refreshError="1"/>
      <sheetData sheetId="28392" refreshError="1"/>
      <sheetData sheetId="28393" refreshError="1"/>
      <sheetData sheetId="28394" refreshError="1"/>
      <sheetData sheetId="28395" refreshError="1"/>
      <sheetData sheetId="28396" refreshError="1"/>
      <sheetData sheetId="28397" refreshError="1"/>
      <sheetData sheetId="28398" refreshError="1"/>
      <sheetData sheetId="28399" refreshError="1"/>
      <sheetData sheetId="28400" refreshError="1"/>
      <sheetData sheetId="28401" refreshError="1"/>
      <sheetData sheetId="28402" refreshError="1"/>
      <sheetData sheetId="28403" refreshError="1"/>
      <sheetData sheetId="28404" refreshError="1"/>
      <sheetData sheetId="28405" refreshError="1"/>
      <sheetData sheetId="28406" refreshError="1"/>
      <sheetData sheetId="28407" refreshError="1"/>
      <sheetData sheetId="28408" refreshError="1"/>
      <sheetData sheetId="28409" refreshError="1"/>
      <sheetData sheetId="28410" refreshError="1"/>
      <sheetData sheetId="28411" refreshError="1"/>
      <sheetData sheetId="28412" refreshError="1"/>
      <sheetData sheetId="28413" refreshError="1"/>
      <sheetData sheetId="28414" refreshError="1"/>
      <sheetData sheetId="28415" refreshError="1"/>
      <sheetData sheetId="28416" refreshError="1"/>
      <sheetData sheetId="28417" refreshError="1"/>
      <sheetData sheetId="28418" refreshError="1"/>
      <sheetData sheetId="28419" refreshError="1"/>
      <sheetData sheetId="28420" refreshError="1"/>
      <sheetData sheetId="28421" refreshError="1"/>
      <sheetData sheetId="28422" refreshError="1"/>
      <sheetData sheetId="28423" refreshError="1"/>
      <sheetData sheetId="28424" refreshError="1"/>
      <sheetData sheetId="28425" refreshError="1"/>
      <sheetData sheetId="28426" refreshError="1"/>
      <sheetData sheetId="28427" refreshError="1"/>
      <sheetData sheetId="28428" refreshError="1"/>
      <sheetData sheetId="28429" refreshError="1"/>
      <sheetData sheetId="28430" refreshError="1"/>
      <sheetData sheetId="28431" refreshError="1"/>
      <sheetData sheetId="28432" refreshError="1"/>
      <sheetData sheetId="28433" refreshError="1"/>
      <sheetData sheetId="28434" refreshError="1"/>
      <sheetData sheetId="28435" refreshError="1"/>
      <sheetData sheetId="28436" refreshError="1"/>
      <sheetData sheetId="28437" refreshError="1"/>
      <sheetData sheetId="28438" refreshError="1"/>
      <sheetData sheetId="28439" refreshError="1"/>
      <sheetData sheetId="28440" refreshError="1"/>
      <sheetData sheetId="28441" refreshError="1"/>
      <sheetData sheetId="28442" refreshError="1"/>
      <sheetData sheetId="28443" refreshError="1"/>
      <sheetData sheetId="28444" refreshError="1"/>
      <sheetData sheetId="28445" refreshError="1"/>
      <sheetData sheetId="28446" refreshError="1"/>
      <sheetData sheetId="28447" refreshError="1"/>
      <sheetData sheetId="28448" refreshError="1"/>
      <sheetData sheetId="28449" refreshError="1"/>
      <sheetData sheetId="28450" refreshError="1"/>
      <sheetData sheetId="28451" refreshError="1"/>
      <sheetData sheetId="28452" refreshError="1"/>
      <sheetData sheetId="28453" refreshError="1"/>
      <sheetData sheetId="28454" refreshError="1"/>
      <sheetData sheetId="28455" refreshError="1"/>
      <sheetData sheetId="28456" refreshError="1"/>
      <sheetData sheetId="28457" refreshError="1"/>
      <sheetData sheetId="28458" refreshError="1"/>
      <sheetData sheetId="28459" refreshError="1"/>
      <sheetData sheetId="28460" refreshError="1"/>
      <sheetData sheetId="28461" refreshError="1"/>
      <sheetData sheetId="28462" refreshError="1"/>
      <sheetData sheetId="28463" refreshError="1"/>
      <sheetData sheetId="28464" refreshError="1"/>
      <sheetData sheetId="28465" refreshError="1"/>
      <sheetData sheetId="28466" refreshError="1"/>
      <sheetData sheetId="28467" refreshError="1"/>
      <sheetData sheetId="28468" refreshError="1"/>
      <sheetData sheetId="28469" refreshError="1"/>
      <sheetData sheetId="28470" refreshError="1"/>
      <sheetData sheetId="28471" refreshError="1"/>
      <sheetData sheetId="28472" refreshError="1"/>
      <sheetData sheetId="28473" refreshError="1"/>
      <sheetData sheetId="28474" refreshError="1"/>
      <sheetData sheetId="28475" refreshError="1"/>
      <sheetData sheetId="28476" refreshError="1"/>
      <sheetData sheetId="28477" refreshError="1"/>
      <sheetData sheetId="28478" refreshError="1"/>
      <sheetData sheetId="28479" refreshError="1"/>
      <sheetData sheetId="28480" refreshError="1"/>
      <sheetData sheetId="28481" refreshError="1"/>
      <sheetData sheetId="28482" refreshError="1"/>
      <sheetData sheetId="28483" refreshError="1"/>
      <sheetData sheetId="28484" refreshError="1"/>
      <sheetData sheetId="28485" refreshError="1"/>
      <sheetData sheetId="28486" refreshError="1"/>
      <sheetData sheetId="28487" refreshError="1"/>
      <sheetData sheetId="28488" refreshError="1"/>
      <sheetData sheetId="28489" refreshError="1"/>
      <sheetData sheetId="28490" refreshError="1"/>
      <sheetData sheetId="28491" refreshError="1"/>
      <sheetData sheetId="28492" refreshError="1"/>
      <sheetData sheetId="28493" refreshError="1"/>
      <sheetData sheetId="28494" refreshError="1"/>
      <sheetData sheetId="28495" refreshError="1"/>
      <sheetData sheetId="28496" refreshError="1"/>
      <sheetData sheetId="28497" refreshError="1"/>
      <sheetData sheetId="28498" refreshError="1"/>
      <sheetData sheetId="28499" refreshError="1"/>
      <sheetData sheetId="28500" refreshError="1"/>
      <sheetData sheetId="28501" refreshError="1"/>
      <sheetData sheetId="28502" refreshError="1"/>
      <sheetData sheetId="28503" refreshError="1"/>
      <sheetData sheetId="28504" refreshError="1"/>
      <sheetData sheetId="28505" refreshError="1"/>
      <sheetData sheetId="28506" refreshError="1"/>
      <sheetData sheetId="28507" refreshError="1"/>
      <sheetData sheetId="28508" refreshError="1"/>
      <sheetData sheetId="28509" refreshError="1"/>
      <sheetData sheetId="28510" refreshError="1"/>
      <sheetData sheetId="28511" refreshError="1"/>
      <sheetData sheetId="28512" refreshError="1"/>
      <sheetData sheetId="28513" refreshError="1"/>
      <sheetData sheetId="28514" refreshError="1"/>
      <sheetData sheetId="28515" refreshError="1"/>
      <sheetData sheetId="28516" refreshError="1"/>
      <sheetData sheetId="28517" refreshError="1"/>
      <sheetData sheetId="28518" refreshError="1"/>
      <sheetData sheetId="28519" refreshError="1"/>
      <sheetData sheetId="28520" refreshError="1"/>
      <sheetData sheetId="28521" refreshError="1"/>
      <sheetData sheetId="28522" refreshError="1"/>
      <sheetData sheetId="28523" refreshError="1"/>
      <sheetData sheetId="28524" refreshError="1"/>
      <sheetData sheetId="28525" refreshError="1"/>
      <sheetData sheetId="28526" refreshError="1"/>
      <sheetData sheetId="28527" refreshError="1"/>
      <sheetData sheetId="28528" refreshError="1"/>
      <sheetData sheetId="28529" refreshError="1"/>
      <sheetData sheetId="28530" refreshError="1"/>
      <sheetData sheetId="28531" refreshError="1"/>
      <sheetData sheetId="28532" refreshError="1"/>
      <sheetData sheetId="28533" refreshError="1"/>
      <sheetData sheetId="28534" refreshError="1"/>
      <sheetData sheetId="28535" refreshError="1"/>
      <sheetData sheetId="28536" refreshError="1"/>
      <sheetData sheetId="28537" refreshError="1"/>
      <sheetData sheetId="28538" refreshError="1"/>
      <sheetData sheetId="28539" refreshError="1"/>
      <sheetData sheetId="28540" refreshError="1"/>
      <sheetData sheetId="28541" refreshError="1"/>
      <sheetData sheetId="28542" refreshError="1"/>
      <sheetData sheetId="28543" refreshError="1"/>
      <sheetData sheetId="28544" refreshError="1"/>
      <sheetData sheetId="28545" refreshError="1"/>
      <sheetData sheetId="28546" refreshError="1"/>
      <sheetData sheetId="28547" refreshError="1"/>
      <sheetData sheetId="28548" refreshError="1"/>
      <sheetData sheetId="28549" refreshError="1"/>
      <sheetData sheetId="28550" refreshError="1"/>
      <sheetData sheetId="28551" refreshError="1"/>
      <sheetData sheetId="28552" refreshError="1"/>
      <sheetData sheetId="28553" refreshError="1"/>
      <sheetData sheetId="28554" refreshError="1"/>
      <sheetData sheetId="28555" refreshError="1"/>
      <sheetData sheetId="28556" refreshError="1"/>
      <sheetData sheetId="28557" refreshError="1"/>
      <sheetData sheetId="28558" refreshError="1"/>
      <sheetData sheetId="28559" refreshError="1"/>
      <sheetData sheetId="28560" refreshError="1"/>
      <sheetData sheetId="28561" refreshError="1"/>
      <sheetData sheetId="28562" refreshError="1"/>
      <sheetData sheetId="28563" refreshError="1"/>
      <sheetData sheetId="28564" refreshError="1"/>
      <sheetData sheetId="28565" refreshError="1"/>
      <sheetData sheetId="28566" refreshError="1"/>
      <sheetData sheetId="28567" refreshError="1"/>
      <sheetData sheetId="28568" refreshError="1"/>
      <sheetData sheetId="28569" refreshError="1"/>
      <sheetData sheetId="28570" refreshError="1"/>
      <sheetData sheetId="28571" refreshError="1"/>
      <sheetData sheetId="28572" refreshError="1"/>
      <sheetData sheetId="28573" refreshError="1"/>
      <sheetData sheetId="28574" refreshError="1"/>
      <sheetData sheetId="28575" refreshError="1"/>
      <sheetData sheetId="28576" refreshError="1"/>
      <sheetData sheetId="28577" refreshError="1"/>
      <sheetData sheetId="28578" refreshError="1"/>
      <sheetData sheetId="28579" refreshError="1"/>
      <sheetData sheetId="28580" refreshError="1"/>
      <sheetData sheetId="28581" refreshError="1"/>
      <sheetData sheetId="28582" refreshError="1"/>
      <sheetData sheetId="28583" refreshError="1"/>
      <sheetData sheetId="28584" refreshError="1"/>
      <sheetData sheetId="28585" refreshError="1"/>
      <sheetData sheetId="28586" refreshError="1"/>
      <sheetData sheetId="28587" refreshError="1"/>
      <sheetData sheetId="28588" refreshError="1"/>
      <sheetData sheetId="28589" refreshError="1"/>
      <sheetData sheetId="28590" refreshError="1"/>
      <sheetData sheetId="28591" refreshError="1"/>
      <sheetData sheetId="28592" refreshError="1"/>
      <sheetData sheetId="28593" refreshError="1"/>
      <sheetData sheetId="28594" refreshError="1"/>
      <sheetData sheetId="28595" refreshError="1"/>
      <sheetData sheetId="28596" refreshError="1"/>
      <sheetData sheetId="28597" refreshError="1"/>
      <sheetData sheetId="28598" refreshError="1"/>
      <sheetData sheetId="28599" refreshError="1"/>
      <sheetData sheetId="28600" refreshError="1"/>
      <sheetData sheetId="28601" refreshError="1"/>
      <sheetData sheetId="28602" refreshError="1"/>
      <sheetData sheetId="28603" refreshError="1"/>
      <sheetData sheetId="28604" refreshError="1"/>
      <sheetData sheetId="28605" refreshError="1"/>
      <sheetData sheetId="28606" refreshError="1"/>
      <sheetData sheetId="28607" refreshError="1"/>
      <sheetData sheetId="28608" refreshError="1"/>
      <sheetData sheetId="28609" refreshError="1"/>
      <sheetData sheetId="28610" refreshError="1"/>
      <sheetData sheetId="28611" refreshError="1"/>
      <sheetData sheetId="28612" refreshError="1"/>
      <sheetData sheetId="28613" refreshError="1"/>
      <sheetData sheetId="28614" refreshError="1"/>
      <sheetData sheetId="28615" refreshError="1"/>
      <sheetData sheetId="28616" refreshError="1"/>
      <sheetData sheetId="28617" refreshError="1"/>
      <sheetData sheetId="28618" refreshError="1"/>
      <sheetData sheetId="28619" refreshError="1"/>
      <sheetData sheetId="28620" refreshError="1"/>
      <sheetData sheetId="28621" refreshError="1"/>
      <sheetData sheetId="28622" refreshError="1"/>
      <sheetData sheetId="28623" refreshError="1"/>
      <sheetData sheetId="28624" refreshError="1"/>
      <sheetData sheetId="28625" refreshError="1"/>
      <sheetData sheetId="28626" refreshError="1"/>
      <sheetData sheetId="28627" refreshError="1"/>
      <sheetData sheetId="28628" refreshError="1"/>
      <sheetData sheetId="28629" refreshError="1"/>
      <sheetData sheetId="28630" refreshError="1"/>
      <sheetData sheetId="28631" refreshError="1"/>
      <sheetData sheetId="28632" refreshError="1"/>
      <sheetData sheetId="28633" refreshError="1"/>
      <sheetData sheetId="28634" refreshError="1"/>
      <sheetData sheetId="28635" refreshError="1"/>
      <sheetData sheetId="28636" refreshError="1"/>
      <sheetData sheetId="28637" refreshError="1"/>
      <sheetData sheetId="28638" refreshError="1"/>
      <sheetData sheetId="28639" refreshError="1"/>
      <sheetData sheetId="28640" refreshError="1"/>
      <sheetData sheetId="28641" refreshError="1"/>
      <sheetData sheetId="28642" refreshError="1"/>
      <sheetData sheetId="28643" refreshError="1"/>
      <sheetData sheetId="28644" refreshError="1"/>
      <sheetData sheetId="28645" refreshError="1"/>
      <sheetData sheetId="28646" refreshError="1"/>
      <sheetData sheetId="28647" refreshError="1"/>
      <sheetData sheetId="28648" refreshError="1"/>
      <sheetData sheetId="28649" refreshError="1"/>
      <sheetData sheetId="28650" refreshError="1"/>
      <sheetData sheetId="28651" refreshError="1"/>
      <sheetData sheetId="28652" refreshError="1"/>
      <sheetData sheetId="28653" refreshError="1"/>
      <sheetData sheetId="28654" refreshError="1"/>
      <sheetData sheetId="28655" refreshError="1"/>
      <sheetData sheetId="28656" refreshError="1"/>
      <sheetData sheetId="28657" refreshError="1"/>
      <sheetData sheetId="28658" refreshError="1"/>
      <sheetData sheetId="28659" refreshError="1"/>
      <sheetData sheetId="28660" refreshError="1"/>
      <sheetData sheetId="28661" refreshError="1"/>
      <sheetData sheetId="28662" refreshError="1"/>
      <sheetData sheetId="28663" refreshError="1"/>
      <sheetData sheetId="28664" refreshError="1"/>
      <sheetData sheetId="28665" refreshError="1"/>
      <sheetData sheetId="28666" refreshError="1"/>
      <sheetData sheetId="28667" refreshError="1"/>
      <sheetData sheetId="28668" refreshError="1"/>
      <sheetData sheetId="28669" refreshError="1"/>
      <sheetData sheetId="28670" refreshError="1"/>
      <sheetData sheetId="28671" refreshError="1"/>
      <sheetData sheetId="28672" refreshError="1"/>
      <sheetData sheetId="28673" refreshError="1"/>
      <sheetData sheetId="28674" refreshError="1"/>
      <sheetData sheetId="28675" refreshError="1"/>
      <sheetData sheetId="28676" refreshError="1"/>
      <sheetData sheetId="28677" refreshError="1"/>
      <sheetData sheetId="28678" refreshError="1"/>
      <sheetData sheetId="28679" refreshError="1"/>
      <sheetData sheetId="28680" refreshError="1"/>
      <sheetData sheetId="28681" refreshError="1"/>
      <sheetData sheetId="28682" refreshError="1"/>
      <sheetData sheetId="28683" refreshError="1"/>
      <sheetData sheetId="28684" refreshError="1"/>
      <sheetData sheetId="28685" refreshError="1"/>
      <sheetData sheetId="28686" refreshError="1"/>
      <sheetData sheetId="28687" refreshError="1"/>
      <sheetData sheetId="28688" refreshError="1"/>
      <sheetData sheetId="28689" refreshError="1"/>
      <sheetData sheetId="28690" refreshError="1"/>
      <sheetData sheetId="28691" refreshError="1"/>
      <sheetData sheetId="28692" refreshError="1"/>
      <sheetData sheetId="28693" refreshError="1"/>
      <sheetData sheetId="28694" refreshError="1"/>
      <sheetData sheetId="28695" refreshError="1"/>
      <sheetData sheetId="28696" refreshError="1"/>
      <sheetData sheetId="28697" refreshError="1"/>
      <sheetData sheetId="28698" refreshError="1"/>
      <sheetData sheetId="28699" refreshError="1"/>
      <sheetData sheetId="28700" refreshError="1"/>
      <sheetData sheetId="28701" refreshError="1"/>
      <sheetData sheetId="28702" refreshError="1"/>
      <sheetData sheetId="28703" refreshError="1"/>
      <sheetData sheetId="28704" refreshError="1"/>
      <sheetData sheetId="28705" refreshError="1"/>
      <sheetData sheetId="28706" refreshError="1"/>
      <sheetData sheetId="28707" refreshError="1"/>
      <sheetData sheetId="28708" refreshError="1"/>
      <sheetData sheetId="28709" refreshError="1"/>
      <sheetData sheetId="28710" refreshError="1"/>
      <sheetData sheetId="28711" refreshError="1"/>
      <sheetData sheetId="28712" refreshError="1"/>
      <sheetData sheetId="28713" refreshError="1"/>
      <sheetData sheetId="28714" refreshError="1"/>
      <sheetData sheetId="28715" refreshError="1"/>
      <sheetData sheetId="28716" refreshError="1"/>
      <sheetData sheetId="28717" refreshError="1"/>
      <sheetData sheetId="28718" refreshError="1"/>
      <sheetData sheetId="28719" refreshError="1"/>
      <sheetData sheetId="28720" refreshError="1"/>
      <sheetData sheetId="28721" refreshError="1"/>
      <sheetData sheetId="28722" refreshError="1"/>
      <sheetData sheetId="28723" refreshError="1"/>
      <sheetData sheetId="28724" refreshError="1"/>
      <sheetData sheetId="28725" refreshError="1"/>
      <sheetData sheetId="28726" refreshError="1"/>
      <sheetData sheetId="28727" refreshError="1"/>
      <sheetData sheetId="28728" refreshError="1"/>
      <sheetData sheetId="28729" refreshError="1"/>
      <sheetData sheetId="28730" refreshError="1"/>
      <sheetData sheetId="28731" refreshError="1"/>
      <sheetData sheetId="28732" refreshError="1"/>
      <sheetData sheetId="28733" refreshError="1"/>
      <sheetData sheetId="28734" refreshError="1"/>
      <sheetData sheetId="28735" refreshError="1"/>
      <sheetData sheetId="28736" refreshError="1"/>
      <sheetData sheetId="28737" refreshError="1"/>
      <sheetData sheetId="28738" refreshError="1"/>
      <sheetData sheetId="28739" refreshError="1"/>
      <sheetData sheetId="28740" refreshError="1"/>
      <sheetData sheetId="28741" refreshError="1"/>
      <sheetData sheetId="28742" refreshError="1"/>
      <sheetData sheetId="28743" refreshError="1"/>
      <sheetData sheetId="28744" refreshError="1"/>
      <sheetData sheetId="28745" refreshError="1"/>
      <sheetData sheetId="28746" refreshError="1"/>
      <sheetData sheetId="28747" refreshError="1"/>
      <sheetData sheetId="28748" refreshError="1"/>
      <sheetData sheetId="28749" refreshError="1"/>
      <sheetData sheetId="28750" refreshError="1"/>
      <sheetData sheetId="28751" refreshError="1"/>
      <sheetData sheetId="28752" refreshError="1"/>
      <sheetData sheetId="28753" refreshError="1"/>
      <sheetData sheetId="28754" refreshError="1"/>
      <sheetData sheetId="28755" refreshError="1"/>
      <sheetData sheetId="28756" refreshError="1"/>
      <sheetData sheetId="28757" refreshError="1"/>
      <sheetData sheetId="28758" refreshError="1"/>
      <sheetData sheetId="28759" refreshError="1"/>
      <sheetData sheetId="28760" refreshError="1"/>
      <sheetData sheetId="28761" refreshError="1"/>
      <sheetData sheetId="28762" refreshError="1"/>
      <sheetData sheetId="28763" refreshError="1"/>
      <sheetData sheetId="28764" refreshError="1"/>
      <sheetData sheetId="28765" refreshError="1"/>
      <sheetData sheetId="28766" refreshError="1"/>
      <sheetData sheetId="28767" refreshError="1"/>
      <sheetData sheetId="28768" refreshError="1"/>
      <sheetData sheetId="28769" refreshError="1"/>
      <sheetData sheetId="28770" refreshError="1"/>
      <sheetData sheetId="28771" refreshError="1"/>
      <sheetData sheetId="28772" refreshError="1"/>
      <sheetData sheetId="28773" refreshError="1"/>
      <sheetData sheetId="28774" refreshError="1"/>
      <sheetData sheetId="28775" refreshError="1"/>
      <sheetData sheetId="28776" refreshError="1"/>
      <sheetData sheetId="28777" refreshError="1"/>
      <sheetData sheetId="28778" refreshError="1"/>
      <sheetData sheetId="28779" refreshError="1"/>
      <sheetData sheetId="28780" refreshError="1"/>
      <sheetData sheetId="28781" refreshError="1"/>
      <sheetData sheetId="28782" refreshError="1"/>
      <sheetData sheetId="28783" refreshError="1"/>
      <sheetData sheetId="28784" refreshError="1"/>
      <sheetData sheetId="28785" refreshError="1"/>
      <sheetData sheetId="28786" refreshError="1"/>
      <sheetData sheetId="28787" refreshError="1"/>
      <sheetData sheetId="28788" refreshError="1"/>
      <sheetData sheetId="28789" refreshError="1"/>
      <sheetData sheetId="28790" refreshError="1"/>
      <sheetData sheetId="28791" refreshError="1"/>
      <sheetData sheetId="28792" refreshError="1"/>
      <sheetData sheetId="28793" refreshError="1"/>
      <sheetData sheetId="28794" refreshError="1"/>
      <sheetData sheetId="28795" refreshError="1"/>
      <sheetData sheetId="28796" refreshError="1"/>
      <sheetData sheetId="28797" refreshError="1"/>
      <sheetData sheetId="28798" refreshError="1"/>
      <sheetData sheetId="28799" refreshError="1"/>
      <sheetData sheetId="28800" refreshError="1"/>
      <sheetData sheetId="28801" refreshError="1"/>
      <sheetData sheetId="28802" refreshError="1"/>
      <sheetData sheetId="28803" refreshError="1"/>
      <sheetData sheetId="28804" refreshError="1"/>
      <sheetData sheetId="28805" refreshError="1"/>
      <sheetData sheetId="28806" refreshError="1"/>
      <sheetData sheetId="28807" refreshError="1"/>
      <sheetData sheetId="28808" refreshError="1"/>
      <sheetData sheetId="28809" refreshError="1"/>
      <sheetData sheetId="28810" refreshError="1"/>
      <sheetData sheetId="28811" refreshError="1"/>
      <sheetData sheetId="28812" refreshError="1"/>
      <sheetData sheetId="28813" refreshError="1"/>
      <sheetData sheetId="28814" refreshError="1"/>
      <sheetData sheetId="28815" refreshError="1"/>
      <sheetData sheetId="28816" refreshError="1"/>
      <sheetData sheetId="28817" refreshError="1"/>
      <sheetData sheetId="28818" refreshError="1"/>
      <sheetData sheetId="28819" refreshError="1"/>
      <sheetData sheetId="28820" refreshError="1"/>
      <sheetData sheetId="28821" refreshError="1"/>
      <sheetData sheetId="28822" refreshError="1"/>
      <sheetData sheetId="28823" refreshError="1"/>
      <sheetData sheetId="28824" refreshError="1"/>
      <sheetData sheetId="28825" refreshError="1"/>
      <sheetData sheetId="28826" refreshError="1"/>
      <sheetData sheetId="28827" refreshError="1"/>
      <sheetData sheetId="28828" refreshError="1"/>
      <sheetData sheetId="28829" refreshError="1"/>
      <sheetData sheetId="28830" refreshError="1"/>
      <sheetData sheetId="28831" refreshError="1"/>
      <sheetData sheetId="28832" refreshError="1"/>
      <sheetData sheetId="28833" refreshError="1"/>
      <sheetData sheetId="28834" refreshError="1"/>
      <sheetData sheetId="28835" refreshError="1"/>
      <sheetData sheetId="28836" refreshError="1"/>
      <sheetData sheetId="28837" refreshError="1"/>
      <sheetData sheetId="28838" refreshError="1"/>
      <sheetData sheetId="28839" refreshError="1"/>
      <sheetData sheetId="28840" refreshError="1"/>
      <sheetData sheetId="28841" refreshError="1"/>
      <sheetData sheetId="28842" refreshError="1"/>
      <sheetData sheetId="28843" refreshError="1"/>
      <sheetData sheetId="28844" refreshError="1"/>
      <sheetData sheetId="28845" refreshError="1"/>
      <sheetData sheetId="28846" refreshError="1"/>
      <sheetData sheetId="28847" refreshError="1"/>
      <sheetData sheetId="28848" refreshError="1"/>
      <sheetData sheetId="28849" refreshError="1"/>
      <sheetData sheetId="28850" refreshError="1"/>
      <sheetData sheetId="28851" refreshError="1"/>
      <sheetData sheetId="28852" refreshError="1"/>
      <sheetData sheetId="28853" refreshError="1"/>
      <sheetData sheetId="28854" refreshError="1"/>
      <sheetData sheetId="28855" refreshError="1"/>
      <sheetData sheetId="28856" refreshError="1"/>
      <sheetData sheetId="28857" refreshError="1"/>
      <sheetData sheetId="28858" refreshError="1"/>
      <sheetData sheetId="28859" refreshError="1"/>
      <sheetData sheetId="28860" refreshError="1"/>
      <sheetData sheetId="28861" refreshError="1"/>
      <sheetData sheetId="28862" refreshError="1"/>
      <sheetData sheetId="28863" refreshError="1"/>
      <sheetData sheetId="28864" refreshError="1"/>
      <sheetData sheetId="28865" refreshError="1"/>
      <sheetData sheetId="28866" refreshError="1"/>
      <sheetData sheetId="28867" refreshError="1"/>
      <sheetData sheetId="28868" refreshError="1"/>
      <sheetData sheetId="28869" refreshError="1"/>
      <sheetData sheetId="28870" refreshError="1"/>
      <sheetData sheetId="28871" refreshError="1"/>
      <sheetData sheetId="28872" refreshError="1"/>
      <sheetData sheetId="28873" refreshError="1"/>
      <sheetData sheetId="28874" refreshError="1"/>
      <sheetData sheetId="28875" refreshError="1"/>
      <sheetData sheetId="28876" refreshError="1"/>
      <sheetData sheetId="28877" refreshError="1"/>
      <sheetData sheetId="28878" refreshError="1"/>
      <sheetData sheetId="28879" refreshError="1"/>
      <sheetData sheetId="28880" refreshError="1"/>
      <sheetData sheetId="28881" refreshError="1"/>
      <sheetData sheetId="28882" refreshError="1"/>
      <sheetData sheetId="28883" refreshError="1"/>
      <sheetData sheetId="28884" refreshError="1"/>
      <sheetData sheetId="28885" refreshError="1"/>
      <sheetData sheetId="28886" refreshError="1"/>
      <sheetData sheetId="28887" refreshError="1"/>
      <sheetData sheetId="28888" refreshError="1"/>
      <sheetData sheetId="28889" refreshError="1"/>
      <sheetData sheetId="28890" refreshError="1"/>
      <sheetData sheetId="28891" refreshError="1"/>
      <sheetData sheetId="28892" refreshError="1"/>
      <sheetData sheetId="28893" refreshError="1"/>
      <sheetData sheetId="28894" refreshError="1"/>
      <sheetData sheetId="28895" refreshError="1"/>
      <sheetData sheetId="28896" refreshError="1"/>
      <sheetData sheetId="28897" refreshError="1"/>
      <sheetData sheetId="28898" refreshError="1"/>
      <sheetData sheetId="28899" refreshError="1"/>
      <sheetData sheetId="28900" refreshError="1"/>
      <sheetData sheetId="28901" refreshError="1"/>
      <sheetData sheetId="28902" refreshError="1"/>
      <sheetData sheetId="28903" refreshError="1"/>
      <sheetData sheetId="28904" refreshError="1"/>
      <sheetData sheetId="28905" refreshError="1"/>
      <sheetData sheetId="28906" refreshError="1"/>
      <sheetData sheetId="28907" refreshError="1"/>
      <sheetData sheetId="28908" refreshError="1"/>
      <sheetData sheetId="28909" refreshError="1"/>
      <sheetData sheetId="28910" refreshError="1"/>
      <sheetData sheetId="28911" refreshError="1"/>
      <sheetData sheetId="28912" refreshError="1"/>
      <sheetData sheetId="28913" refreshError="1"/>
      <sheetData sheetId="28914" refreshError="1"/>
      <sheetData sheetId="28915" refreshError="1"/>
      <sheetData sheetId="28916" refreshError="1"/>
      <sheetData sheetId="28917" refreshError="1"/>
      <sheetData sheetId="28918" refreshError="1"/>
      <sheetData sheetId="28919" refreshError="1"/>
      <sheetData sheetId="28920" refreshError="1"/>
      <sheetData sheetId="28921" refreshError="1"/>
      <sheetData sheetId="28922" refreshError="1"/>
      <sheetData sheetId="28923" refreshError="1"/>
      <sheetData sheetId="28924" refreshError="1"/>
      <sheetData sheetId="28925" refreshError="1"/>
      <sheetData sheetId="28926" refreshError="1"/>
      <sheetData sheetId="28927" refreshError="1"/>
      <sheetData sheetId="28928" refreshError="1"/>
      <sheetData sheetId="28929" refreshError="1"/>
      <sheetData sheetId="28930" refreshError="1"/>
      <sheetData sheetId="28931" refreshError="1"/>
      <sheetData sheetId="28932" refreshError="1"/>
      <sheetData sheetId="28933" refreshError="1"/>
      <sheetData sheetId="28934" refreshError="1"/>
      <sheetData sheetId="28935" refreshError="1"/>
      <sheetData sheetId="28936" refreshError="1"/>
      <sheetData sheetId="28937" refreshError="1"/>
      <sheetData sheetId="28938" refreshError="1"/>
      <sheetData sheetId="28939" refreshError="1"/>
      <sheetData sheetId="28940" refreshError="1"/>
      <sheetData sheetId="28941" refreshError="1"/>
      <sheetData sheetId="28942" refreshError="1"/>
      <sheetData sheetId="28943" refreshError="1"/>
      <sheetData sheetId="28944" refreshError="1"/>
      <sheetData sheetId="28945" refreshError="1"/>
      <sheetData sheetId="28946" refreshError="1"/>
      <sheetData sheetId="28947" refreshError="1"/>
      <sheetData sheetId="28948" refreshError="1"/>
      <sheetData sheetId="28949" refreshError="1"/>
      <sheetData sheetId="28950" refreshError="1"/>
      <sheetData sheetId="28951" refreshError="1"/>
      <sheetData sheetId="28952" refreshError="1"/>
      <sheetData sheetId="28953" refreshError="1"/>
      <sheetData sheetId="28954" refreshError="1"/>
      <sheetData sheetId="28955" refreshError="1"/>
      <sheetData sheetId="28956" refreshError="1"/>
      <sheetData sheetId="28957" refreshError="1"/>
      <sheetData sheetId="28958" refreshError="1"/>
      <sheetData sheetId="28959" refreshError="1"/>
      <sheetData sheetId="28960" refreshError="1"/>
      <sheetData sheetId="28961" refreshError="1"/>
      <sheetData sheetId="28962" refreshError="1"/>
      <sheetData sheetId="28963" refreshError="1"/>
      <sheetData sheetId="28964" refreshError="1"/>
      <sheetData sheetId="28965" refreshError="1"/>
      <sheetData sheetId="28966" refreshError="1"/>
      <sheetData sheetId="28967" refreshError="1"/>
      <sheetData sheetId="28968" refreshError="1"/>
      <sheetData sheetId="28969" refreshError="1"/>
      <sheetData sheetId="28970" refreshError="1"/>
      <sheetData sheetId="28971" refreshError="1"/>
      <sheetData sheetId="28972" refreshError="1"/>
      <sheetData sheetId="28973" refreshError="1"/>
      <sheetData sheetId="28974" refreshError="1"/>
      <sheetData sheetId="28975" refreshError="1"/>
      <sheetData sheetId="28976" refreshError="1"/>
      <sheetData sheetId="28977" refreshError="1"/>
      <sheetData sheetId="28978" refreshError="1"/>
      <sheetData sheetId="28979" refreshError="1"/>
      <sheetData sheetId="28980" refreshError="1"/>
      <sheetData sheetId="28981" refreshError="1"/>
      <sheetData sheetId="28982" refreshError="1"/>
      <sheetData sheetId="28983" refreshError="1"/>
      <sheetData sheetId="28984" refreshError="1"/>
      <sheetData sheetId="28985" refreshError="1"/>
      <sheetData sheetId="28986" refreshError="1"/>
      <sheetData sheetId="28987" refreshError="1"/>
      <sheetData sheetId="28988" refreshError="1"/>
      <sheetData sheetId="28989" refreshError="1"/>
      <sheetData sheetId="28990" refreshError="1"/>
      <sheetData sheetId="28991" refreshError="1"/>
      <sheetData sheetId="28992" refreshError="1"/>
      <sheetData sheetId="28993" refreshError="1"/>
      <sheetData sheetId="28994" refreshError="1"/>
      <sheetData sheetId="28995" refreshError="1"/>
      <sheetData sheetId="28996" refreshError="1"/>
      <sheetData sheetId="28997" refreshError="1"/>
      <sheetData sheetId="28998" refreshError="1"/>
      <sheetData sheetId="28999" refreshError="1"/>
      <sheetData sheetId="29000" refreshError="1"/>
      <sheetData sheetId="29001" refreshError="1"/>
      <sheetData sheetId="29002" refreshError="1"/>
      <sheetData sheetId="29003" refreshError="1"/>
      <sheetData sheetId="29004" refreshError="1"/>
      <sheetData sheetId="29005" refreshError="1"/>
      <sheetData sheetId="29006" refreshError="1"/>
      <sheetData sheetId="29007" refreshError="1"/>
      <sheetData sheetId="29008" refreshError="1"/>
      <sheetData sheetId="29009" refreshError="1"/>
      <sheetData sheetId="29010" refreshError="1"/>
      <sheetData sheetId="29011" refreshError="1"/>
      <sheetData sheetId="29012" refreshError="1"/>
      <sheetData sheetId="29013" refreshError="1"/>
      <sheetData sheetId="29014" refreshError="1"/>
      <sheetData sheetId="29015" refreshError="1"/>
      <sheetData sheetId="29016" refreshError="1"/>
      <sheetData sheetId="29017" refreshError="1"/>
      <sheetData sheetId="29018" refreshError="1"/>
      <sheetData sheetId="29019" refreshError="1"/>
      <sheetData sheetId="29020" refreshError="1"/>
      <sheetData sheetId="29021" refreshError="1"/>
      <sheetData sheetId="29022" refreshError="1"/>
      <sheetData sheetId="29023" refreshError="1"/>
      <sheetData sheetId="29024" refreshError="1"/>
      <sheetData sheetId="29025" refreshError="1"/>
      <sheetData sheetId="29026" refreshError="1"/>
      <sheetData sheetId="29027" refreshError="1"/>
      <sheetData sheetId="29028" refreshError="1"/>
      <sheetData sheetId="29029" refreshError="1"/>
      <sheetData sheetId="29030" refreshError="1"/>
      <sheetData sheetId="29031" refreshError="1"/>
      <sheetData sheetId="29032" refreshError="1"/>
      <sheetData sheetId="29033" refreshError="1"/>
      <sheetData sheetId="29034" refreshError="1"/>
      <sheetData sheetId="29035" refreshError="1"/>
      <sheetData sheetId="29036" refreshError="1"/>
      <sheetData sheetId="29037" refreshError="1"/>
      <sheetData sheetId="29038" refreshError="1"/>
      <sheetData sheetId="29039" refreshError="1"/>
      <sheetData sheetId="29040" refreshError="1"/>
      <sheetData sheetId="29041" refreshError="1"/>
      <sheetData sheetId="29042" refreshError="1"/>
      <sheetData sheetId="29043" refreshError="1"/>
      <sheetData sheetId="29044" refreshError="1"/>
      <sheetData sheetId="29045" refreshError="1"/>
      <sheetData sheetId="29046" refreshError="1"/>
      <sheetData sheetId="29047" refreshError="1"/>
      <sheetData sheetId="29048" refreshError="1"/>
      <sheetData sheetId="29049" refreshError="1"/>
      <sheetData sheetId="29050" refreshError="1"/>
      <sheetData sheetId="29051" refreshError="1"/>
      <sheetData sheetId="29052" refreshError="1"/>
      <sheetData sheetId="29053" refreshError="1"/>
      <sheetData sheetId="29054" refreshError="1"/>
      <sheetData sheetId="29055" refreshError="1"/>
      <sheetData sheetId="29056" refreshError="1"/>
      <sheetData sheetId="29057" refreshError="1"/>
      <sheetData sheetId="29058" refreshError="1"/>
      <sheetData sheetId="29059" refreshError="1"/>
      <sheetData sheetId="29060" refreshError="1"/>
      <sheetData sheetId="29061" refreshError="1"/>
      <sheetData sheetId="29062" refreshError="1"/>
      <sheetData sheetId="29063" refreshError="1"/>
      <sheetData sheetId="29064" refreshError="1"/>
      <sheetData sheetId="29065" refreshError="1"/>
      <sheetData sheetId="29066" refreshError="1"/>
      <sheetData sheetId="29067" refreshError="1"/>
      <sheetData sheetId="29068" refreshError="1"/>
      <sheetData sheetId="29069" refreshError="1"/>
      <sheetData sheetId="29070" refreshError="1"/>
      <sheetData sheetId="29071" refreshError="1"/>
      <sheetData sheetId="29072" refreshError="1"/>
      <sheetData sheetId="29073" refreshError="1"/>
      <sheetData sheetId="29074" refreshError="1"/>
      <sheetData sheetId="29075" refreshError="1"/>
      <sheetData sheetId="29076" refreshError="1"/>
      <sheetData sheetId="29077" refreshError="1"/>
      <sheetData sheetId="29078" refreshError="1"/>
      <sheetData sheetId="29079" refreshError="1"/>
      <sheetData sheetId="29080" refreshError="1"/>
      <sheetData sheetId="29081" refreshError="1"/>
      <sheetData sheetId="29082" refreshError="1"/>
      <sheetData sheetId="29083" refreshError="1"/>
      <sheetData sheetId="29084" refreshError="1"/>
      <sheetData sheetId="29085" refreshError="1"/>
      <sheetData sheetId="29086" refreshError="1"/>
      <sheetData sheetId="29087" refreshError="1"/>
      <sheetData sheetId="29088" refreshError="1"/>
      <sheetData sheetId="29089" refreshError="1"/>
      <sheetData sheetId="29090" refreshError="1"/>
      <sheetData sheetId="29091" refreshError="1"/>
      <sheetData sheetId="29092" refreshError="1"/>
      <sheetData sheetId="29093" refreshError="1"/>
      <sheetData sheetId="29094" refreshError="1"/>
      <sheetData sheetId="29095" refreshError="1"/>
      <sheetData sheetId="29096" refreshError="1"/>
      <sheetData sheetId="29097" refreshError="1"/>
      <sheetData sheetId="29098" refreshError="1"/>
      <sheetData sheetId="29099" refreshError="1"/>
      <sheetData sheetId="29100" refreshError="1"/>
      <sheetData sheetId="29101" refreshError="1"/>
      <sheetData sheetId="29102" refreshError="1"/>
      <sheetData sheetId="29103" refreshError="1"/>
      <sheetData sheetId="29104" refreshError="1"/>
      <sheetData sheetId="29105" refreshError="1"/>
      <sheetData sheetId="29106" refreshError="1"/>
      <sheetData sheetId="29107" refreshError="1"/>
      <sheetData sheetId="29108" refreshError="1"/>
      <sheetData sheetId="29109" refreshError="1"/>
      <sheetData sheetId="29110" refreshError="1"/>
      <sheetData sheetId="29111" refreshError="1"/>
      <sheetData sheetId="29112" refreshError="1"/>
      <sheetData sheetId="29113" refreshError="1"/>
      <sheetData sheetId="29114" refreshError="1"/>
      <sheetData sheetId="29115" refreshError="1"/>
      <sheetData sheetId="29116" refreshError="1"/>
      <sheetData sheetId="29117" refreshError="1"/>
      <sheetData sheetId="29118" refreshError="1"/>
      <sheetData sheetId="29119" refreshError="1"/>
      <sheetData sheetId="29120" refreshError="1"/>
      <sheetData sheetId="29121" refreshError="1"/>
      <sheetData sheetId="29122" refreshError="1"/>
      <sheetData sheetId="29123" refreshError="1"/>
      <sheetData sheetId="29124" refreshError="1"/>
      <sheetData sheetId="29125" refreshError="1"/>
      <sheetData sheetId="29126" refreshError="1"/>
      <sheetData sheetId="29127" refreshError="1"/>
      <sheetData sheetId="29128" refreshError="1"/>
      <sheetData sheetId="29129" refreshError="1"/>
      <sheetData sheetId="29130" refreshError="1"/>
      <sheetData sheetId="29131" refreshError="1"/>
      <sheetData sheetId="29132" refreshError="1"/>
      <sheetData sheetId="29133" refreshError="1"/>
      <sheetData sheetId="29134" refreshError="1"/>
      <sheetData sheetId="29135" refreshError="1"/>
      <sheetData sheetId="29136" refreshError="1"/>
      <sheetData sheetId="29137" refreshError="1"/>
      <sheetData sheetId="29138" refreshError="1"/>
      <sheetData sheetId="29139" refreshError="1"/>
      <sheetData sheetId="29140" refreshError="1"/>
      <sheetData sheetId="29141" refreshError="1"/>
      <sheetData sheetId="29142" refreshError="1"/>
      <sheetData sheetId="29143" refreshError="1"/>
      <sheetData sheetId="29144" refreshError="1"/>
      <sheetData sheetId="29145" refreshError="1"/>
      <sheetData sheetId="29146" refreshError="1"/>
      <sheetData sheetId="29147" refreshError="1"/>
      <sheetData sheetId="29148" refreshError="1"/>
      <sheetData sheetId="29149" refreshError="1"/>
      <sheetData sheetId="29150" refreshError="1"/>
      <sheetData sheetId="29151" refreshError="1"/>
      <sheetData sheetId="29152" refreshError="1"/>
      <sheetData sheetId="29153" refreshError="1"/>
      <sheetData sheetId="29154" refreshError="1"/>
      <sheetData sheetId="29155" refreshError="1"/>
      <sheetData sheetId="29156" refreshError="1"/>
      <sheetData sheetId="29157" refreshError="1"/>
      <sheetData sheetId="29158" refreshError="1"/>
      <sheetData sheetId="29159" refreshError="1"/>
      <sheetData sheetId="29160" refreshError="1"/>
      <sheetData sheetId="29161" refreshError="1"/>
      <sheetData sheetId="29162" refreshError="1"/>
      <sheetData sheetId="29163" refreshError="1"/>
      <sheetData sheetId="29164" refreshError="1"/>
      <sheetData sheetId="29165" refreshError="1"/>
      <sheetData sheetId="29166" refreshError="1"/>
      <sheetData sheetId="29167" refreshError="1"/>
      <sheetData sheetId="29168" refreshError="1"/>
      <sheetData sheetId="29169" refreshError="1"/>
      <sheetData sheetId="29170" refreshError="1"/>
      <sheetData sheetId="29171" refreshError="1"/>
      <sheetData sheetId="29172" refreshError="1"/>
      <sheetData sheetId="29173" refreshError="1"/>
      <sheetData sheetId="29174" refreshError="1"/>
      <sheetData sheetId="29175" refreshError="1"/>
      <sheetData sheetId="29176" refreshError="1"/>
      <sheetData sheetId="29177" refreshError="1"/>
      <sheetData sheetId="29178" refreshError="1"/>
      <sheetData sheetId="29179" refreshError="1"/>
      <sheetData sheetId="29180" refreshError="1"/>
      <sheetData sheetId="29181" refreshError="1"/>
      <sheetData sheetId="29182" refreshError="1"/>
      <sheetData sheetId="29183" refreshError="1"/>
      <sheetData sheetId="29184" refreshError="1"/>
      <sheetData sheetId="29185" refreshError="1"/>
      <sheetData sheetId="29186" refreshError="1"/>
      <sheetData sheetId="29187" refreshError="1"/>
      <sheetData sheetId="29188" refreshError="1"/>
      <sheetData sheetId="29189" refreshError="1"/>
      <sheetData sheetId="29190" refreshError="1"/>
      <sheetData sheetId="29191" refreshError="1"/>
      <sheetData sheetId="29192" refreshError="1"/>
      <sheetData sheetId="29193" refreshError="1"/>
      <sheetData sheetId="29194" refreshError="1"/>
      <sheetData sheetId="29195" refreshError="1"/>
      <sheetData sheetId="29196" refreshError="1"/>
      <sheetData sheetId="29197" refreshError="1"/>
      <sheetData sheetId="29198" refreshError="1"/>
      <sheetData sheetId="29199" refreshError="1"/>
      <sheetData sheetId="29200" refreshError="1"/>
      <sheetData sheetId="29201" refreshError="1"/>
      <sheetData sheetId="29202" refreshError="1"/>
      <sheetData sheetId="29203" refreshError="1"/>
      <sheetData sheetId="29204" refreshError="1"/>
      <sheetData sheetId="29205" refreshError="1"/>
      <sheetData sheetId="29206" refreshError="1"/>
      <sheetData sheetId="29207" refreshError="1"/>
      <sheetData sheetId="29208" refreshError="1"/>
      <sheetData sheetId="29209" refreshError="1"/>
      <sheetData sheetId="29210" refreshError="1"/>
      <sheetData sheetId="29211" refreshError="1"/>
      <sheetData sheetId="29212" refreshError="1"/>
      <sheetData sheetId="29213" refreshError="1"/>
      <sheetData sheetId="29214" refreshError="1"/>
      <sheetData sheetId="29215" refreshError="1"/>
      <sheetData sheetId="29216" refreshError="1"/>
      <sheetData sheetId="29217" refreshError="1"/>
      <sheetData sheetId="29218" refreshError="1"/>
      <sheetData sheetId="29219" refreshError="1"/>
      <sheetData sheetId="29220" refreshError="1"/>
      <sheetData sheetId="29221" refreshError="1"/>
      <sheetData sheetId="29222" refreshError="1"/>
      <sheetData sheetId="29223" refreshError="1"/>
      <sheetData sheetId="29224" refreshError="1"/>
      <sheetData sheetId="29225" refreshError="1"/>
      <sheetData sheetId="29226" refreshError="1"/>
      <sheetData sheetId="29227" refreshError="1"/>
      <sheetData sheetId="29228" refreshError="1"/>
      <sheetData sheetId="29229" refreshError="1"/>
      <sheetData sheetId="29230" refreshError="1"/>
      <sheetData sheetId="29231" refreshError="1"/>
      <sheetData sheetId="29232" refreshError="1"/>
      <sheetData sheetId="29233" refreshError="1"/>
      <sheetData sheetId="29234" refreshError="1"/>
      <sheetData sheetId="29235" refreshError="1"/>
      <sheetData sheetId="29236" refreshError="1"/>
      <sheetData sheetId="29237" refreshError="1"/>
      <sheetData sheetId="29238" refreshError="1"/>
      <sheetData sheetId="29239" refreshError="1"/>
      <sheetData sheetId="29240" refreshError="1"/>
      <sheetData sheetId="29241" refreshError="1"/>
      <sheetData sheetId="29242" refreshError="1"/>
      <sheetData sheetId="29243" refreshError="1"/>
      <sheetData sheetId="29244" refreshError="1"/>
      <sheetData sheetId="29245" refreshError="1"/>
      <sheetData sheetId="29246" refreshError="1"/>
      <sheetData sheetId="29247" refreshError="1"/>
      <sheetData sheetId="29248" refreshError="1"/>
      <sheetData sheetId="29249" refreshError="1"/>
      <sheetData sheetId="29250" refreshError="1"/>
      <sheetData sheetId="29251" refreshError="1"/>
      <sheetData sheetId="29252" refreshError="1"/>
      <sheetData sheetId="29253" refreshError="1"/>
      <sheetData sheetId="29254" refreshError="1"/>
      <sheetData sheetId="29255" refreshError="1"/>
      <sheetData sheetId="29256" refreshError="1"/>
      <sheetData sheetId="29257" refreshError="1"/>
      <sheetData sheetId="29258" refreshError="1"/>
      <sheetData sheetId="29259" refreshError="1"/>
      <sheetData sheetId="29260" refreshError="1"/>
      <sheetData sheetId="29261" refreshError="1"/>
      <sheetData sheetId="29262" refreshError="1"/>
      <sheetData sheetId="29263" refreshError="1"/>
      <sheetData sheetId="29264" refreshError="1"/>
      <sheetData sheetId="29265" refreshError="1"/>
      <sheetData sheetId="29266" refreshError="1"/>
      <sheetData sheetId="29267" refreshError="1"/>
      <sheetData sheetId="29268" refreshError="1"/>
      <sheetData sheetId="29269" refreshError="1"/>
      <sheetData sheetId="29270" refreshError="1"/>
      <sheetData sheetId="29271" refreshError="1"/>
      <sheetData sheetId="29272" refreshError="1"/>
      <sheetData sheetId="29273" refreshError="1"/>
      <sheetData sheetId="29274" refreshError="1"/>
      <sheetData sheetId="29275" refreshError="1"/>
      <sheetData sheetId="29276" refreshError="1"/>
      <sheetData sheetId="29277" refreshError="1"/>
      <sheetData sheetId="29278" refreshError="1"/>
      <sheetData sheetId="29279" refreshError="1"/>
      <sheetData sheetId="29280" refreshError="1"/>
      <sheetData sheetId="29281" refreshError="1"/>
      <sheetData sheetId="29282" refreshError="1"/>
      <sheetData sheetId="29283" refreshError="1"/>
      <sheetData sheetId="29284" refreshError="1"/>
      <sheetData sheetId="29285" refreshError="1"/>
      <sheetData sheetId="29286" refreshError="1"/>
      <sheetData sheetId="29287" refreshError="1"/>
      <sheetData sheetId="29288" refreshError="1"/>
      <sheetData sheetId="29289" refreshError="1"/>
      <sheetData sheetId="29290" refreshError="1"/>
      <sheetData sheetId="29291" refreshError="1"/>
      <sheetData sheetId="29292" refreshError="1"/>
      <sheetData sheetId="29293" refreshError="1"/>
      <sheetData sheetId="29294" refreshError="1"/>
      <sheetData sheetId="29295" refreshError="1"/>
      <sheetData sheetId="29296" refreshError="1"/>
      <sheetData sheetId="29297" refreshError="1"/>
      <sheetData sheetId="29298" refreshError="1"/>
      <sheetData sheetId="29299" refreshError="1"/>
      <sheetData sheetId="29300" refreshError="1"/>
      <sheetData sheetId="29301" refreshError="1"/>
      <sheetData sheetId="29302" refreshError="1"/>
      <sheetData sheetId="29303" refreshError="1"/>
      <sheetData sheetId="29304" refreshError="1"/>
      <sheetData sheetId="29305" refreshError="1"/>
      <sheetData sheetId="29306" refreshError="1"/>
      <sheetData sheetId="29307" refreshError="1"/>
      <sheetData sheetId="29308" refreshError="1"/>
      <sheetData sheetId="29309" refreshError="1"/>
      <sheetData sheetId="29310" refreshError="1"/>
      <sheetData sheetId="29311" refreshError="1"/>
      <sheetData sheetId="29312" refreshError="1"/>
      <sheetData sheetId="29313" refreshError="1"/>
      <sheetData sheetId="29314" refreshError="1"/>
      <sheetData sheetId="29315" refreshError="1"/>
      <sheetData sheetId="29316" refreshError="1"/>
      <sheetData sheetId="29317" refreshError="1"/>
      <sheetData sheetId="29318" refreshError="1"/>
      <sheetData sheetId="29319" refreshError="1"/>
      <sheetData sheetId="29320" refreshError="1"/>
      <sheetData sheetId="29321" refreshError="1"/>
      <sheetData sheetId="29322" refreshError="1"/>
      <sheetData sheetId="29323" refreshError="1"/>
      <sheetData sheetId="29324" refreshError="1"/>
      <sheetData sheetId="29325" refreshError="1"/>
      <sheetData sheetId="29326" refreshError="1"/>
      <sheetData sheetId="29327" refreshError="1"/>
      <sheetData sheetId="29328" refreshError="1"/>
      <sheetData sheetId="29329" refreshError="1"/>
      <sheetData sheetId="29330" refreshError="1"/>
      <sheetData sheetId="29331" refreshError="1"/>
      <sheetData sheetId="29332" refreshError="1"/>
      <sheetData sheetId="29333" refreshError="1"/>
      <sheetData sheetId="29334" refreshError="1"/>
      <sheetData sheetId="29335" refreshError="1"/>
      <sheetData sheetId="29336" refreshError="1"/>
      <sheetData sheetId="29337" refreshError="1"/>
      <sheetData sheetId="29338" refreshError="1"/>
      <sheetData sheetId="29339" refreshError="1"/>
      <sheetData sheetId="29340" refreshError="1"/>
      <sheetData sheetId="29341" refreshError="1"/>
      <sheetData sheetId="29342" refreshError="1"/>
      <sheetData sheetId="29343" refreshError="1"/>
      <sheetData sheetId="29344" refreshError="1"/>
      <sheetData sheetId="29345" refreshError="1"/>
      <sheetData sheetId="29346" refreshError="1"/>
      <sheetData sheetId="29347" refreshError="1"/>
      <sheetData sheetId="29348" refreshError="1"/>
      <sheetData sheetId="29349" refreshError="1"/>
      <sheetData sheetId="29350" refreshError="1"/>
      <sheetData sheetId="29351" refreshError="1"/>
      <sheetData sheetId="29352" refreshError="1"/>
      <sheetData sheetId="29353" refreshError="1"/>
      <sheetData sheetId="29354" refreshError="1"/>
      <sheetData sheetId="29355" refreshError="1"/>
      <sheetData sheetId="29356" refreshError="1"/>
      <sheetData sheetId="29357" refreshError="1"/>
      <sheetData sheetId="29358" refreshError="1"/>
      <sheetData sheetId="29359" refreshError="1"/>
      <sheetData sheetId="29360" refreshError="1"/>
      <sheetData sheetId="29361" refreshError="1"/>
      <sheetData sheetId="29362" refreshError="1"/>
      <sheetData sheetId="29363" refreshError="1"/>
      <sheetData sheetId="29364" refreshError="1"/>
      <sheetData sheetId="29365" refreshError="1"/>
      <sheetData sheetId="29366" refreshError="1"/>
      <sheetData sheetId="29367" refreshError="1"/>
      <sheetData sheetId="29368" refreshError="1"/>
      <sheetData sheetId="29369" refreshError="1"/>
      <sheetData sheetId="29370" refreshError="1"/>
      <sheetData sheetId="29371" refreshError="1"/>
      <sheetData sheetId="29372" refreshError="1"/>
      <sheetData sheetId="29373" refreshError="1"/>
      <sheetData sheetId="29374" refreshError="1"/>
      <sheetData sheetId="29375" refreshError="1"/>
      <sheetData sheetId="29376" refreshError="1"/>
      <sheetData sheetId="29377" refreshError="1"/>
      <sheetData sheetId="29378" refreshError="1"/>
      <sheetData sheetId="29379" refreshError="1"/>
      <sheetData sheetId="29380" refreshError="1"/>
      <sheetData sheetId="29381" refreshError="1"/>
      <sheetData sheetId="29382" refreshError="1"/>
      <sheetData sheetId="29383" refreshError="1"/>
      <sheetData sheetId="29384" refreshError="1"/>
      <sheetData sheetId="29385" refreshError="1"/>
      <sheetData sheetId="29386" refreshError="1"/>
      <sheetData sheetId="29387" refreshError="1"/>
      <sheetData sheetId="29388" refreshError="1"/>
      <sheetData sheetId="29389" refreshError="1"/>
      <sheetData sheetId="29390" refreshError="1"/>
      <sheetData sheetId="29391" refreshError="1"/>
      <sheetData sheetId="29392" refreshError="1"/>
      <sheetData sheetId="29393" refreshError="1"/>
      <sheetData sheetId="29394" refreshError="1"/>
      <sheetData sheetId="29395" refreshError="1"/>
      <sheetData sheetId="29396" refreshError="1"/>
      <sheetData sheetId="29397" refreshError="1"/>
      <sheetData sheetId="29398" refreshError="1"/>
      <sheetData sheetId="29399" refreshError="1"/>
      <sheetData sheetId="29400" refreshError="1"/>
      <sheetData sheetId="29401" refreshError="1"/>
      <sheetData sheetId="29402" refreshError="1"/>
      <sheetData sheetId="29403" refreshError="1"/>
      <sheetData sheetId="29404" refreshError="1"/>
      <sheetData sheetId="29405" refreshError="1"/>
      <sheetData sheetId="29406" refreshError="1"/>
      <sheetData sheetId="29407" refreshError="1"/>
      <sheetData sheetId="29408" refreshError="1"/>
      <sheetData sheetId="29409" refreshError="1"/>
      <sheetData sheetId="29410" refreshError="1"/>
      <sheetData sheetId="29411" refreshError="1"/>
      <sheetData sheetId="29412" refreshError="1"/>
      <sheetData sheetId="29413" refreshError="1"/>
      <sheetData sheetId="29414" refreshError="1"/>
      <sheetData sheetId="29415" refreshError="1"/>
      <sheetData sheetId="29416" refreshError="1"/>
      <sheetData sheetId="29417" refreshError="1"/>
      <sheetData sheetId="29418" refreshError="1"/>
      <sheetData sheetId="29419" refreshError="1"/>
      <sheetData sheetId="29420" refreshError="1"/>
      <sheetData sheetId="29421" refreshError="1"/>
      <sheetData sheetId="29422" refreshError="1"/>
      <sheetData sheetId="29423" refreshError="1"/>
      <sheetData sheetId="29424" refreshError="1"/>
      <sheetData sheetId="29425" refreshError="1"/>
      <sheetData sheetId="29426" refreshError="1"/>
      <sheetData sheetId="29427" refreshError="1"/>
      <sheetData sheetId="29428" refreshError="1"/>
      <sheetData sheetId="29429" refreshError="1"/>
      <sheetData sheetId="29430" refreshError="1"/>
      <sheetData sheetId="29431" refreshError="1"/>
      <sheetData sheetId="29432" refreshError="1"/>
      <sheetData sheetId="29433" refreshError="1"/>
      <sheetData sheetId="29434" refreshError="1"/>
      <sheetData sheetId="29435" refreshError="1"/>
      <sheetData sheetId="29436" refreshError="1"/>
      <sheetData sheetId="29437" refreshError="1"/>
      <sheetData sheetId="29438" refreshError="1"/>
      <sheetData sheetId="29439" refreshError="1"/>
      <sheetData sheetId="29440" refreshError="1"/>
      <sheetData sheetId="29441" refreshError="1"/>
      <sheetData sheetId="29442" refreshError="1"/>
      <sheetData sheetId="29443" refreshError="1"/>
      <sheetData sheetId="29444" refreshError="1"/>
      <sheetData sheetId="29445" refreshError="1"/>
      <sheetData sheetId="29446" refreshError="1"/>
      <sheetData sheetId="29447" refreshError="1"/>
      <sheetData sheetId="29448" refreshError="1"/>
      <sheetData sheetId="29449" refreshError="1"/>
      <sheetData sheetId="29450" refreshError="1"/>
      <sheetData sheetId="29451" refreshError="1"/>
      <sheetData sheetId="29452" refreshError="1"/>
      <sheetData sheetId="29453" refreshError="1"/>
      <sheetData sheetId="29454" refreshError="1"/>
      <sheetData sheetId="29455" refreshError="1"/>
      <sheetData sheetId="29456" refreshError="1"/>
      <sheetData sheetId="29457" refreshError="1"/>
      <sheetData sheetId="29458" refreshError="1"/>
      <sheetData sheetId="29459" refreshError="1"/>
      <sheetData sheetId="29460" refreshError="1"/>
      <sheetData sheetId="29461" refreshError="1"/>
      <sheetData sheetId="29462" refreshError="1"/>
      <sheetData sheetId="29463" refreshError="1"/>
      <sheetData sheetId="29464" refreshError="1"/>
      <sheetData sheetId="29465" refreshError="1"/>
      <sheetData sheetId="29466" refreshError="1"/>
      <sheetData sheetId="29467" refreshError="1"/>
      <sheetData sheetId="29468" refreshError="1"/>
      <sheetData sheetId="29469" refreshError="1"/>
      <sheetData sheetId="29470" refreshError="1"/>
      <sheetData sheetId="29471" refreshError="1"/>
      <sheetData sheetId="29472" refreshError="1"/>
      <sheetData sheetId="29473" refreshError="1"/>
      <sheetData sheetId="29474" refreshError="1"/>
      <sheetData sheetId="29475" refreshError="1"/>
      <sheetData sheetId="29476" refreshError="1"/>
      <sheetData sheetId="29477" refreshError="1"/>
      <sheetData sheetId="29478" refreshError="1"/>
      <sheetData sheetId="29479" refreshError="1"/>
      <sheetData sheetId="29480" refreshError="1"/>
      <sheetData sheetId="29481" refreshError="1"/>
      <sheetData sheetId="29482" refreshError="1"/>
      <sheetData sheetId="29483" refreshError="1"/>
      <sheetData sheetId="29484" refreshError="1"/>
      <sheetData sheetId="29485" refreshError="1"/>
      <sheetData sheetId="29486" refreshError="1"/>
      <sheetData sheetId="29487" refreshError="1"/>
      <sheetData sheetId="29488" refreshError="1"/>
      <sheetData sheetId="29489" refreshError="1"/>
      <sheetData sheetId="29490" refreshError="1"/>
      <sheetData sheetId="29491" refreshError="1"/>
      <sheetData sheetId="29492" refreshError="1"/>
      <sheetData sheetId="29493" refreshError="1"/>
      <sheetData sheetId="29494" refreshError="1"/>
      <sheetData sheetId="29495" refreshError="1"/>
      <sheetData sheetId="29496" refreshError="1"/>
      <sheetData sheetId="29497" refreshError="1"/>
      <sheetData sheetId="29498" refreshError="1"/>
      <sheetData sheetId="29499" refreshError="1"/>
      <sheetData sheetId="29500" refreshError="1"/>
      <sheetData sheetId="29501" refreshError="1"/>
      <sheetData sheetId="29502" refreshError="1"/>
      <sheetData sheetId="29503" refreshError="1"/>
      <sheetData sheetId="29504" refreshError="1"/>
      <sheetData sheetId="29505" refreshError="1"/>
      <sheetData sheetId="29506" refreshError="1"/>
      <sheetData sheetId="29507" refreshError="1"/>
      <sheetData sheetId="29508" refreshError="1"/>
      <sheetData sheetId="29509" refreshError="1"/>
      <sheetData sheetId="29510" refreshError="1"/>
      <sheetData sheetId="29511" refreshError="1"/>
      <sheetData sheetId="29512" refreshError="1"/>
      <sheetData sheetId="29513" refreshError="1"/>
      <sheetData sheetId="29514" refreshError="1"/>
      <sheetData sheetId="29515" refreshError="1"/>
      <sheetData sheetId="29516" refreshError="1"/>
      <sheetData sheetId="29517" refreshError="1"/>
      <sheetData sheetId="29518" refreshError="1"/>
      <sheetData sheetId="29519" refreshError="1"/>
      <sheetData sheetId="29520" refreshError="1"/>
      <sheetData sheetId="29521" refreshError="1"/>
      <sheetData sheetId="29522" refreshError="1"/>
      <sheetData sheetId="29523" refreshError="1"/>
      <sheetData sheetId="29524" refreshError="1"/>
      <sheetData sheetId="29525" refreshError="1"/>
      <sheetData sheetId="29526" refreshError="1"/>
      <sheetData sheetId="29527" refreshError="1"/>
      <sheetData sheetId="29528" refreshError="1"/>
      <sheetData sheetId="29529" refreshError="1"/>
      <sheetData sheetId="29530" refreshError="1"/>
      <sheetData sheetId="29531" refreshError="1"/>
      <sheetData sheetId="29532" refreshError="1"/>
      <sheetData sheetId="29533" refreshError="1"/>
      <sheetData sheetId="29534" refreshError="1"/>
      <sheetData sheetId="29535" refreshError="1"/>
      <sheetData sheetId="29536" refreshError="1"/>
      <sheetData sheetId="29537" refreshError="1"/>
      <sheetData sheetId="29538" refreshError="1"/>
      <sheetData sheetId="29539" refreshError="1"/>
      <sheetData sheetId="29540" refreshError="1"/>
      <sheetData sheetId="29541" refreshError="1"/>
      <sheetData sheetId="29542" refreshError="1"/>
      <sheetData sheetId="29543" refreshError="1"/>
      <sheetData sheetId="29544" refreshError="1"/>
      <sheetData sheetId="29545" refreshError="1"/>
      <sheetData sheetId="29546" refreshError="1"/>
      <sheetData sheetId="29547" refreshError="1"/>
      <sheetData sheetId="29548" refreshError="1"/>
      <sheetData sheetId="29549" refreshError="1"/>
      <sheetData sheetId="29550" refreshError="1"/>
      <sheetData sheetId="29551" refreshError="1"/>
      <sheetData sheetId="29552" refreshError="1"/>
      <sheetData sheetId="29553" refreshError="1"/>
      <sheetData sheetId="29554" refreshError="1"/>
      <sheetData sheetId="29555" refreshError="1"/>
      <sheetData sheetId="29556" refreshError="1"/>
      <sheetData sheetId="29557" refreshError="1"/>
      <sheetData sheetId="29558" refreshError="1"/>
      <sheetData sheetId="29559" refreshError="1"/>
      <sheetData sheetId="29560" refreshError="1"/>
      <sheetData sheetId="29561" refreshError="1"/>
      <sheetData sheetId="29562" refreshError="1"/>
      <sheetData sheetId="29563" refreshError="1"/>
      <sheetData sheetId="29564" refreshError="1"/>
      <sheetData sheetId="29565" refreshError="1"/>
      <sheetData sheetId="29566" refreshError="1"/>
      <sheetData sheetId="29567" refreshError="1"/>
      <sheetData sheetId="29568" refreshError="1"/>
      <sheetData sheetId="29569" refreshError="1"/>
      <sheetData sheetId="29570" refreshError="1"/>
      <sheetData sheetId="29571" refreshError="1"/>
      <sheetData sheetId="29572" refreshError="1"/>
      <sheetData sheetId="29573" refreshError="1"/>
      <sheetData sheetId="29574" refreshError="1"/>
      <sheetData sheetId="29575" refreshError="1"/>
      <sheetData sheetId="29576" refreshError="1"/>
      <sheetData sheetId="29577" refreshError="1"/>
      <sheetData sheetId="29578" refreshError="1"/>
      <sheetData sheetId="29579" refreshError="1"/>
      <sheetData sheetId="29580" refreshError="1"/>
      <sheetData sheetId="29581" refreshError="1"/>
      <sheetData sheetId="29582" refreshError="1"/>
      <sheetData sheetId="29583" refreshError="1"/>
      <sheetData sheetId="29584" refreshError="1"/>
      <sheetData sheetId="29585" refreshError="1"/>
      <sheetData sheetId="29586" refreshError="1"/>
      <sheetData sheetId="29587" refreshError="1"/>
      <sheetData sheetId="29588" refreshError="1"/>
      <sheetData sheetId="29589" refreshError="1"/>
      <sheetData sheetId="29590" refreshError="1"/>
      <sheetData sheetId="29591" refreshError="1"/>
      <sheetData sheetId="29592" refreshError="1"/>
      <sheetData sheetId="29593" refreshError="1"/>
      <sheetData sheetId="29594" refreshError="1"/>
      <sheetData sheetId="29595" refreshError="1"/>
      <sheetData sheetId="29596" refreshError="1"/>
      <sheetData sheetId="29597" refreshError="1"/>
      <sheetData sheetId="29598" refreshError="1"/>
      <sheetData sheetId="29599" refreshError="1"/>
      <sheetData sheetId="29600" refreshError="1"/>
      <sheetData sheetId="29601" refreshError="1"/>
      <sheetData sheetId="29602" refreshError="1"/>
      <sheetData sheetId="29603" refreshError="1"/>
      <sheetData sheetId="29604" refreshError="1"/>
      <sheetData sheetId="29605" refreshError="1"/>
      <sheetData sheetId="29606" refreshError="1"/>
      <sheetData sheetId="29607" refreshError="1"/>
      <sheetData sheetId="29608" refreshError="1"/>
      <sheetData sheetId="29609" refreshError="1"/>
      <sheetData sheetId="29610" refreshError="1"/>
      <sheetData sheetId="29611" refreshError="1"/>
      <sheetData sheetId="29612" refreshError="1"/>
      <sheetData sheetId="29613" refreshError="1"/>
      <sheetData sheetId="29614" refreshError="1"/>
      <sheetData sheetId="29615" refreshError="1"/>
      <sheetData sheetId="29616" refreshError="1"/>
      <sheetData sheetId="29617" refreshError="1"/>
      <sheetData sheetId="29618" refreshError="1"/>
      <sheetData sheetId="29619" refreshError="1"/>
      <sheetData sheetId="29620" refreshError="1"/>
      <sheetData sheetId="29621" refreshError="1"/>
      <sheetData sheetId="29622" refreshError="1"/>
      <sheetData sheetId="29623" refreshError="1"/>
      <sheetData sheetId="29624" refreshError="1"/>
      <sheetData sheetId="29625" refreshError="1"/>
      <sheetData sheetId="29626" refreshError="1"/>
      <sheetData sheetId="29627" refreshError="1"/>
      <sheetData sheetId="29628" refreshError="1"/>
      <sheetData sheetId="29629" refreshError="1"/>
      <sheetData sheetId="29630" refreshError="1"/>
      <sheetData sheetId="29631" refreshError="1"/>
      <sheetData sheetId="29632" refreshError="1"/>
      <sheetData sheetId="29633" refreshError="1"/>
      <sheetData sheetId="29634" refreshError="1"/>
      <sheetData sheetId="29635" refreshError="1"/>
      <sheetData sheetId="29636" refreshError="1"/>
      <sheetData sheetId="29637" refreshError="1"/>
      <sheetData sheetId="29638" refreshError="1"/>
      <sheetData sheetId="29639" refreshError="1"/>
      <sheetData sheetId="29640" refreshError="1"/>
      <sheetData sheetId="29641" refreshError="1"/>
      <sheetData sheetId="29642" refreshError="1"/>
      <sheetData sheetId="29643" refreshError="1"/>
      <sheetData sheetId="29644" refreshError="1"/>
      <sheetData sheetId="29645" refreshError="1"/>
      <sheetData sheetId="29646" refreshError="1"/>
      <sheetData sheetId="29647" refreshError="1"/>
      <sheetData sheetId="29648" refreshError="1"/>
      <sheetData sheetId="29649" refreshError="1"/>
      <sheetData sheetId="29650" refreshError="1"/>
      <sheetData sheetId="29651" refreshError="1"/>
      <sheetData sheetId="29652" refreshError="1"/>
      <sheetData sheetId="29653" refreshError="1"/>
      <sheetData sheetId="29654" refreshError="1"/>
      <sheetData sheetId="29655" refreshError="1"/>
      <sheetData sheetId="29656" refreshError="1"/>
      <sheetData sheetId="29657" refreshError="1"/>
      <sheetData sheetId="29658" refreshError="1"/>
      <sheetData sheetId="29659" refreshError="1"/>
      <sheetData sheetId="29660" refreshError="1"/>
      <sheetData sheetId="29661" refreshError="1"/>
      <sheetData sheetId="29662" refreshError="1"/>
      <sheetData sheetId="29663" refreshError="1"/>
      <sheetData sheetId="29664" refreshError="1"/>
      <sheetData sheetId="29665" refreshError="1"/>
      <sheetData sheetId="29666" refreshError="1"/>
      <sheetData sheetId="29667" refreshError="1"/>
      <sheetData sheetId="29668" refreshError="1"/>
      <sheetData sheetId="29669" refreshError="1"/>
      <sheetData sheetId="29670" refreshError="1"/>
      <sheetData sheetId="29671" refreshError="1"/>
      <sheetData sheetId="29672" refreshError="1"/>
      <sheetData sheetId="29673" refreshError="1"/>
      <sheetData sheetId="29674" refreshError="1"/>
      <sheetData sheetId="29675" refreshError="1"/>
      <sheetData sheetId="29676" refreshError="1"/>
      <sheetData sheetId="29677" refreshError="1"/>
      <sheetData sheetId="29678" refreshError="1"/>
      <sheetData sheetId="29679" refreshError="1"/>
      <sheetData sheetId="29680" refreshError="1"/>
      <sheetData sheetId="29681" refreshError="1"/>
      <sheetData sheetId="29682" refreshError="1"/>
      <sheetData sheetId="29683" refreshError="1"/>
      <sheetData sheetId="29684" refreshError="1"/>
      <sheetData sheetId="29685" refreshError="1"/>
      <sheetData sheetId="29686" refreshError="1"/>
      <sheetData sheetId="29687" refreshError="1"/>
      <sheetData sheetId="29688" refreshError="1"/>
      <sheetData sheetId="29689" refreshError="1"/>
      <sheetData sheetId="29690" refreshError="1"/>
      <sheetData sheetId="29691" refreshError="1"/>
      <sheetData sheetId="29692" refreshError="1"/>
      <sheetData sheetId="29693" refreshError="1"/>
      <sheetData sheetId="29694" refreshError="1"/>
      <sheetData sheetId="29695" refreshError="1"/>
      <sheetData sheetId="29696" refreshError="1"/>
      <sheetData sheetId="29697" refreshError="1"/>
      <sheetData sheetId="29698" refreshError="1"/>
      <sheetData sheetId="29699" refreshError="1"/>
      <sheetData sheetId="29700" refreshError="1"/>
      <sheetData sheetId="29701" refreshError="1"/>
      <sheetData sheetId="29702" refreshError="1"/>
      <sheetData sheetId="29703" refreshError="1"/>
      <sheetData sheetId="29704" refreshError="1"/>
      <sheetData sheetId="29705" refreshError="1"/>
      <sheetData sheetId="29706" refreshError="1"/>
      <sheetData sheetId="29707" refreshError="1"/>
      <sheetData sheetId="29708" refreshError="1"/>
      <sheetData sheetId="29709" refreshError="1"/>
      <sheetData sheetId="29710" refreshError="1"/>
      <sheetData sheetId="29711" refreshError="1"/>
      <sheetData sheetId="29712" refreshError="1"/>
      <sheetData sheetId="29713" refreshError="1"/>
      <sheetData sheetId="29714" refreshError="1"/>
      <sheetData sheetId="29715" refreshError="1"/>
      <sheetData sheetId="29716" refreshError="1"/>
      <sheetData sheetId="29717" refreshError="1"/>
      <sheetData sheetId="29718" refreshError="1"/>
      <sheetData sheetId="29719" refreshError="1"/>
      <sheetData sheetId="29720" refreshError="1"/>
      <sheetData sheetId="29721" refreshError="1"/>
      <sheetData sheetId="29722" refreshError="1"/>
      <sheetData sheetId="29723" refreshError="1"/>
      <sheetData sheetId="29724" refreshError="1"/>
      <sheetData sheetId="29725" refreshError="1"/>
      <sheetData sheetId="29726" refreshError="1"/>
      <sheetData sheetId="29727" refreshError="1"/>
      <sheetData sheetId="29728" refreshError="1"/>
      <sheetData sheetId="29729" refreshError="1"/>
      <sheetData sheetId="29730" refreshError="1"/>
      <sheetData sheetId="29731" refreshError="1"/>
      <sheetData sheetId="29732" refreshError="1"/>
      <sheetData sheetId="29733" refreshError="1"/>
      <sheetData sheetId="29734" refreshError="1"/>
      <sheetData sheetId="29735" refreshError="1"/>
      <sheetData sheetId="29736" refreshError="1"/>
      <sheetData sheetId="29737" refreshError="1"/>
      <sheetData sheetId="29738" refreshError="1"/>
      <sheetData sheetId="29739" refreshError="1"/>
      <sheetData sheetId="29740" refreshError="1"/>
      <sheetData sheetId="29741" refreshError="1"/>
      <sheetData sheetId="29742" refreshError="1"/>
      <sheetData sheetId="29743" refreshError="1"/>
      <sheetData sheetId="29744" refreshError="1"/>
      <sheetData sheetId="29745" refreshError="1"/>
      <sheetData sheetId="29746" refreshError="1"/>
      <sheetData sheetId="29747" refreshError="1"/>
      <sheetData sheetId="29748" refreshError="1"/>
      <sheetData sheetId="29749" refreshError="1"/>
      <sheetData sheetId="29750" refreshError="1"/>
      <sheetData sheetId="29751" refreshError="1"/>
      <sheetData sheetId="29752" refreshError="1"/>
      <sheetData sheetId="29753" refreshError="1"/>
      <sheetData sheetId="29754" refreshError="1"/>
      <sheetData sheetId="29755" refreshError="1"/>
      <sheetData sheetId="29756" refreshError="1"/>
      <sheetData sheetId="29757" refreshError="1"/>
      <sheetData sheetId="29758" refreshError="1"/>
      <sheetData sheetId="29759" refreshError="1"/>
      <sheetData sheetId="29760" refreshError="1"/>
      <sheetData sheetId="29761" refreshError="1"/>
      <sheetData sheetId="29762" refreshError="1"/>
      <sheetData sheetId="29763" refreshError="1"/>
      <sheetData sheetId="29764" refreshError="1"/>
      <sheetData sheetId="29765" refreshError="1"/>
      <sheetData sheetId="29766" refreshError="1"/>
      <sheetData sheetId="29767" refreshError="1"/>
      <sheetData sheetId="29768" refreshError="1"/>
      <sheetData sheetId="29769" refreshError="1"/>
      <sheetData sheetId="29770" refreshError="1"/>
      <sheetData sheetId="29771" refreshError="1"/>
      <sheetData sheetId="29772" refreshError="1"/>
      <sheetData sheetId="29773" refreshError="1"/>
      <sheetData sheetId="29774" refreshError="1"/>
      <sheetData sheetId="29775" refreshError="1"/>
      <sheetData sheetId="29776" refreshError="1"/>
      <sheetData sheetId="29777" refreshError="1"/>
      <sheetData sheetId="29778" refreshError="1"/>
      <sheetData sheetId="29779" refreshError="1"/>
      <sheetData sheetId="29780" refreshError="1"/>
      <sheetData sheetId="29781" refreshError="1"/>
      <sheetData sheetId="29782" refreshError="1"/>
      <sheetData sheetId="29783" refreshError="1"/>
      <sheetData sheetId="29784" refreshError="1"/>
      <sheetData sheetId="29785" refreshError="1"/>
      <sheetData sheetId="29786" refreshError="1"/>
      <sheetData sheetId="29787" refreshError="1"/>
      <sheetData sheetId="29788" refreshError="1"/>
      <sheetData sheetId="29789" refreshError="1"/>
      <sheetData sheetId="29790" refreshError="1"/>
      <sheetData sheetId="29791" refreshError="1"/>
      <sheetData sheetId="29792" refreshError="1"/>
      <sheetData sheetId="29793" refreshError="1"/>
      <sheetData sheetId="29794" refreshError="1"/>
      <sheetData sheetId="29795" refreshError="1"/>
      <sheetData sheetId="29796" refreshError="1"/>
      <sheetData sheetId="29797" refreshError="1"/>
      <sheetData sheetId="29798" refreshError="1"/>
      <sheetData sheetId="29799" refreshError="1"/>
      <sheetData sheetId="29800" refreshError="1"/>
      <sheetData sheetId="29801" refreshError="1"/>
      <sheetData sheetId="29802" refreshError="1"/>
      <sheetData sheetId="29803" refreshError="1"/>
      <sheetData sheetId="29804" refreshError="1"/>
      <sheetData sheetId="29805" refreshError="1"/>
      <sheetData sheetId="29806" refreshError="1"/>
      <sheetData sheetId="29807" refreshError="1"/>
      <sheetData sheetId="29808" refreshError="1"/>
      <sheetData sheetId="29809" refreshError="1"/>
      <sheetData sheetId="29810" refreshError="1"/>
      <sheetData sheetId="29811" refreshError="1"/>
      <sheetData sheetId="29812" refreshError="1"/>
      <sheetData sheetId="29813" refreshError="1"/>
      <sheetData sheetId="29814" refreshError="1"/>
      <sheetData sheetId="29815" refreshError="1"/>
      <sheetData sheetId="29816" refreshError="1"/>
      <sheetData sheetId="29817" refreshError="1"/>
      <sheetData sheetId="29818" refreshError="1"/>
      <sheetData sheetId="29819" refreshError="1"/>
      <sheetData sheetId="29820" refreshError="1"/>
      <sheetData sheetId="29821" refreshError="1"/>
      <sheetData sheetId="29822" refreshError="1"/>
      <sheetData sheetId="29823" refreshError="1"/>
      <sheetData sheetId="29824" refreshError="1"/>
      <sheetData sheetId="29825" refreshError="1"/>
      <sheetData sheetId="29826" refreshError="1"/>
      <sheetData sheetId="29827" refreshError="1"/>
      <sheetData sheetId="29828" refreshError="1"/>
      <sheetData sheetId="29829" refreshError="1"/>
      <sheetData sheetId="29830" refreshError="1"/>
      <sheetData sheetId="29831" refreshError="1"/>
      <sheetData sheetId="29832" refreshError="1"/>
      <sheetData sheetId="29833" refreshError="1"/>
      <sheetData sheetId="29834" refreshError="1"/>
      <sheetData sheetId="29835" refreshError="1"/>
      <sheetData sheetId="29836" refreshError="1"/>
      <sheetData sheetId="29837" refreshError="1"/>
      <sheetData sheetId="29838" refreshError="1"/>
      <sheetData sheetId="29839" refreshError="1"/>
      <sheetData sheetId="29840" refreshError="1"/>
      <sheetData sheetId="29841" refreshError="1"/>
      <sheetData sheetId="29842" refreshError="1"/>
      <sheetData sheetId="29843" refreshError="1"/>
      <sheetData sheetId="29844" refreshError="1"/>
      <sheetData sheetId="29845" refreshError="1"/>
      <sheetData sheetId="29846" refreshError="1"/>
      <sheetData sheetId="29847" refreshError="1"/>
      <sheetData sheetId="29848" refreshError="1"/>
      <sheetData sheetId="29849" refreshError="1"/>
      <sheetData sheetId="29850" refreshError="1"/>
      <sheetData sheetId="29851" refreshError="1"/>
      <sheetData sheetId="29852" refreshError="1"/>
      <sheetData sheetId="29853" refreshError="1"/>
      <sheetData sheetId="29854" refreshError="1"/>
      <sheetData sheetId="29855" refreshError="1"/>
      <sheetData sheetId="29856" refreshError="1"/>
      <sheetData sheetId="29857" refreshError="1"/>
      <sheetData sheetId="29858" refreshError="1"/>
      <sheetData sheetId="29859" refreshError="1"/>
      <sheetData sheetId="29860" refreshError="1"/>
      <sheetData sheetId="29861" refreshError="1"/>
      <sheetData sheetId="29862" refreshError="1"/>
      <sheetData sheetId="29863" refreshError="1"/>
      <sheetData sheetId="29864" refreshError="1"/>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refreshError="1"/>
      <sheetData sheetId="30205" refreshError="1"/>
      <sheetData sheetId="30206" refreshError="1"/>
      <sheetData sheetId="30207" refreshError="1"/>
      <sheetData sheetId="30208" refreshError="1"/>
      <sheetData sheetId="30209" refreshError="1"/>
      <sheetData sheetId="30210" refreshError="1"/>
      <sheetData sheetId="30211" refreshError="1"/>
      <sheetData sheetId="30212" refreshError="1"/>
      <sheetData sheetId="30213" refreshError="1"/>
      <sheetData sheetId="30214" refreshError="1"/>
      <sheetData sheetId="30215" refreshError="1"/>
      <sheetData sheetId="30216" refreshError="1"/>
      <sheetData sheetId="30217" refreshError="1"/>
      <sheetData sheetId="30218" refreshError="1"/>
      <sheetData sheetId="30219" refreshError="1"/>
      <sheetData sheetId="30220" refreshError="1"/>
      <sheetData sheetId="30221" refreshError="1"/>
      <sheetData sheetId="30222" refreshError="1"/>
      <sheetData sheetId="30223" refreshError="1"/>
      <sheetData sheetId="30224" refreshError="1"/>
      <sheetData sheetId="30225" refreshError="1"/>
      <sheetData sheetId="30226" refreshError="1"/>
      <sheetData sheetId="30227" refreshError="1"/>
      <sheetData sheetId="30228" refreshError="1"/>
      <sheetData sheetId="30229" refreshError="1"/>
      <sheetData sheetId="30230" refreshError="1"/>
      <sheetData sheetId="30231" refreshError="1"/>
      <sheetData sheetId="30232" refreshError="1"/>
      <sheetData sheetId="30233" refreshError="1"/>
      <sheetData sheetId="30234" refreshError="1"/>
      <sheetData sheetId="30235" refreshError="1"/>
      <sheetData sheetId="30236" refreshError="1"/>
      <sheetData sheetId="30237" refreshError="1"/>
      <sheetData sheetId="30238" refreshError="1"/>
      <sheetData sheetId="30239" refreshError="1"/>
      <sheetData sheetId="30240" refreshError="1"/>
      <sheetData sheetId="30241" refreshError="1"/>
      <sheetData sheetId="30242" refreshError="1"/>
      <sheetData sheetId="30243" refreshError="1"/>
      <sheetData sheetId="30244" refreshError="1"/>
      <sheetData sheetId="30245" refreshError="1"/>
      <sheetData sheetId="30246" refreshError="1"/>
      <sheetData sheetId="30247" refreshError="1"/>
      <sheetData sheetId="30248" refreshError="1"/>
      <sheetData sheetId="30249" refreshError="1"/>
      <sheetData sheetId="30250" refreshError="1"/>
      <sheetData sheetId="30251" refreshError="1"/>
      <sheetData sheetId="30252" refreshError="1"/>
      <sheetData sheetId="30253" refreshError="1"/>
      <sheetData sheetId="30254" refreshError="1"/>
      <sheetData sheetId="30255" refreshError="1"/>
      <sheetData sheetId="30256" refreshError="1"/>
      <sheetData sheetId="30257" refreshError="1"/>
      <sheetData sheetId="30258" refreshError="1"/>
      <sheetData sheetId="30259" refreshError="1"/>
      <sheetData sheetId="30260" refreshError="1"/>
      <sheetData sheetId="30261" refreshError="1"/>
      <sheetData sheetId="30262" refreshError="1"/>
      <sheetData sheetId="30263" refreshError="1"/>
      <sheetData sheetId="30264" refreshError="1"/>
      <sheetData sheetId="30265" refreshError="1"/>
      <sheetData sheetId="30266" refreshError="1"/>
      <sheetData sheetId="30267" refreshError="1"/>
      <sheetData sheetId="30268" refreshError="1"/>
      <sheetData sheetId="30269" refreshError="1"/>
      <sheetData sheetId="30270" refreshError="1"/>
      <sheetData sheetId="30271" refreshError="1"/>
      <sheetData sheetId="30272" refreshError="1"/>
      <sheetData sheetId="30273" refreshError="1"/>
      <sheetData sheetId="30274" refreshError="1"/>
      <sheetData sheetId="30275" refreshError="1"/>
      <sheetData sheetId="30276" refreshError="1"/>
      <sheetData sheetId="30277" refreshError="1"/>
      <sheetData sheetId="30278" refreshError="1"/>
      <sheetData sheetId="30279" refreshError="1"/>
      <sheetData sheetId="30280" refreshError="1"/>
      <sheetData sheetId="30281" refreshError="1"/>
      <sheetData sheetId="30282" refreshError="1"/>
      <sheetData sheetId="30283" refreshError="1"/>
      <sheetData sheetId="30284" refreshError="1"/>
      <sheetData sheetId="30285" refreshError="1"/>
      <sheetData sheetId="30286" refreshError="1"/>
      <sheetData sheetId="30287" refreshError="1"/>
      <sheetData sheetId="30288" refreshError="1"/>
      <sheetData sheetId="30289" refreshError="1"/>
      <sheetData sheetId="30290" refreshError="1"/>
      <sheetData sheetId="30291" refreshError="1"/>
      <sheetData sheetId="30292" refreshError="1"/>
      <sheetData sheetId="30293" refreshError="1"/>
      <sheetData sheetId="30294" refreshError="1"/>
      <sheetData sheetId="30295" refreshError="1"/>
      <sheetData sheetId="30296" refreshError="1"/>
      <sheetData sheetId="30297" refreshError="1"/>
      <sheetData sheetId="30298" refreshError="1"/>
      <sheetData sheetId="30299" refreshError="1"/>
      <sheetData sheetId="30300" refreshError="1"/>
      <sheetData sheetId="30301" refreshError="1"/>
      <sheetData sheetId="30302" refreshError="1"/>
      <sheetData sheetId="30303" refreshError="1"/>
      <sheetData sheetId="30304" refreshError="1"/>
      <sheetData sheetId="30305" refreshError="1"/>
      <sheetData sheetId="30306" refreshError="1"/>
      <sheetData sheetId="30307" refreshError="1"/>
      <sheetData sheetId="30308" refreshError="1"/>
      <sheetData sheetId="30309" refreshError="1"/>
      <sheetData sheetId="30310" refreshError="1"/>
      <sheetData sheetId="30311" refreshError="1"/>
      <sheetData sheetId="30312" refreshError="1"/>
      <sheetData sheetId="30313" refreshError="1"/>
      <sheetData sheetId="30314" refreshError="1"/>
      <sheetData sheetId="30315" refreshError="1"/>
      <sheetData sheetId="30316" refreshError="1"/>
      <sheetData sheetId="30317" refreshError="1"/>
      <sheetData sheetId="30318" refreshError="1"/>
      <sheetData sheetId="30319" refreshError="1"/>
      <sheetData sheetId="30320" refreshError="1"/>
      <sheetData sheetId="30321" refreshError="1"/>
      <sheetData sheetId="30322" refreshError="1"/>
      <sheetData sheetId="30323" refreshError="1"/>
      <sheetData sheetId="30324" refreshError="1"/>
      <sheetData sheetId="30325" refreshError="1"/>
      <sheetData sheetId="30326" refreshError="1"/>
      <sheetData sheetId="30327" refreshError="1"/>
      <sheetData sheetId="30328" refreshError="1"/>
      <sheetData sheetId="30329" refreshError="1"/>
      <sheetData sheetId="30330" refreshError="1"/>
      <sheetData sheetId="30331" refreshError="1"/>
      <sheetData sheetId="30332" refreshError="1"/>
      <sheetData sheetId="30333" refreshError="1"/>
      <sheetData sheetId="30334" refreshError="1"/>
      <sheetData sheetId="30335" refreshError="1"/>
      <sheetData sheetId="30336" refreshError="1"/>
      <sheetData sheetId="30337" refreshError="1"/>
      <sheetData sheetId="30338" refreshError="1"/>
      <sheetData sheetId="30339" refreshError="1"/>
      <sheetData sheetId="30340" refreshError="1"/>
      <sheetData sheetId="30341" refreshError="1"/>
      <sheetData sheetId="30342" refreshError="1"/>
      <sheetData sheetId="30343" refreshError="1"/>
      <sheetData sheetId="30344" refreshError="1"/>
      <sheetData sheetId="30345" refreshError="1"/>
      <sheetData sheetId="30346" refreshError="1"/>
      <sheetData sheetId="30347" refreshError="1"/>
      <sheetData sheetId="30348" refreshError="1"/>
      <sheetData sheetId="30349" refreshError="1"/>
      <sheetData sheetId="30350" refreshError="1"/>
      <sheetData sheetId="30351" refreshError="1"/>
      <sheetData sheetId="30352" refreshError="1"/>
      <sheetData sheetId="30353" refreshError="1"/>
      <sheetData sheetId="30354" refreshError="1"/>
      <sheetData sheetId="30355" refreshError="1"/>
      <sheetData sheetId="30356" refreshError="1"/>
      <sheetData sheetId="30357" refreshError="1"/>
      <sheetData sheetId="30358" refreshError="1"/>
      <sheetData sheetId="30359" refreshError="1"/>
      <sheetData sheetId="30360" refreshError="1"/>
      <sheetData sheetId="30361" refreshError="1"/>
      <sheetData sheetId="30362" refreshError="1"/>
      <sheetData sheetId="30363" refreshError="1"/>
      <sheetData sheetId="30364" refreshError="1"/>
      <sheetData sheetId="30365" refreshError="1"/>
      <sheetData sheetId="30366" refreshError="1"/>
      <sheetData sheetId="30367" refreshError="1"/>
      <sheetData sheetId="30368" refreshError="1"/>
      <sheetData sheetId="30369" refreshError="1"/>
      <sheetData sheetId="30370" refreshError="1"/>
      <sheetData sheetId="30371" refreshError="1"/>
      <sheetData sheetId="30372" refreshError="1"/>
      <sheetData sheetId="30373" refreshError="1"/>
      <sheetData sheetId="30374" refreshError="1"/>
      <sheetData sheetId="30375" refreshError="1"/>
      <sheetData sheetId="30376" refreshError="1"/>
      <sheetData sheetId="30377" refreshError="1"/>
      <sheetData sheetId="30378" refreshError="1"/>
      <sheetData sheetId="30379" refreshError="1"/>
      <sheetData sheetId="30380" refreshError="1"/>
      <sheetData sheetId="30381" refreshError="1"/>
      <sheetData sheetId="30382" refreshError="1"/>
      <sheetData sheetId="30383" refreshError="1"/>
      <sheetData sheetId="30384" refreshError="1"/>
      <sheetData sheetId="30385" refreshError="1"/>
      <sheetData sheetId="30386" refreshError="1"/>
      <sheetData sheetId="30387" refreshError="1"/>
      <sheetData sheetId="30388" refreshError="1"/>
      <sheetData sheetId="30389" refreshError="1"/>
      <sheetData sheetId="30390" refreshError="1"/>
      <sheetData sheetId="30391" refreshError="1"/>
      <sheetData sheetId="30392" refreshError="1"/>
      <sheetData sheetId="30393" refreshError="1"/>
      <sheetData sheetId="30394" refreshError="1"/>
      <sheetData sheetId="30395" refreshError="1"/>
      <sheetData sheetId="30396" refreshError="1"/>
      <sheetData sheetId="30397" refreshError="1"/>
      <sheetData sheetId="30398" refreshError="1"/>
      <sheetData sheetId="30399" refreshError="1"/>
      <sheetData sheetId="30400" refreshError="1"/>
      <sheetData sheetId="30401" refreshError="1"/>
      <sheetData sheetId="30402" refreshError="1"/>
      <sheetData sheetId="30403" refreshError="1"/>
      <sheetData sheetId="30404" refreshError="1"/>
      <sheetData sheetId="30405" refreshError="1"/>
      <sheetData sheetId="30406" refreshError="1"/>
      <sheetData sheetId="30407" refreshError="1"/>
      <sheetData sheetId="30408" refreshError="1"/>
      <sheetData sheetId="30409" refreshError="1"/>
      <sheetData sheetId="30410" refreshError="1"/>
      <sheetData sheetId="30411" refreshError="1"/>
      <sheetData sheetId="30412" refreshError="1"/>
      <sheetData sheetId="30413" refreshError="1"/>
      <sheetData sheetId="30414" refreshError="1"/>
      <sheetData sheetId="30415" refreshError="1"/>
      <sheetData sheetId="30416" refreshError="1"/>
      <sheetData sheetId="30417" refreshError="1"/>
      <sheetData sheetId="30418" refreshError="1"/>
      <sheetData sheetId="30419" refreshError="1"/>
      <sheetData sheetId="30420" refreshError="1"/>
      <sheetData sheetId="30421" refreshError="1"/>
      <sheetData sheetId="30422" refreshError="1"/>
      <sheetData sheetId="30423" refreshError="1"/>
      <sheetData sheetId="30424" refreshError="1"/>
      <sheetData sheetId="30425" refreshError="1"/>
      <sheetData sheetId="30426" refreshError="1"/>
      <sheetData sheetId="30427" refreshError="1"/>
      <sheetData sheetId="30428" refreshError="1"/>
      <sheetData sheetId="30429" refreshError="1"/>
      <sheetData sheetId="30430" refreshError="1"/>
      <sheetData sheetId="30431" refreshError="1"/>
      <sheetData sheetId="30432" refreshError="1"/>
      <sheetData sheetId="30433" refreshError="1"/>
      <sheetData sheetId="30434" refreshError="1"/>
      <sheetData sheetId="30435" refreshError="1"/>
      <sheetData sheetId="30436" refreshError="1"/>
      <sheetData sheetId="30437" refreshError="1"/>
      <sheetData sheetId="30438" refreshError="1"/>
      <sheetData sheetId="30439" refreshError="1"/>
      <sheetData sheetId="30440" refreshError="1"/>
      <sheetData sheetId="30441" refreshError="1"/>
      <sheetData sheetId="30442" refreshError="1"/>
      <sheetData sheetId="30443" refreshError="1"/>
      <sheetData sheetId="30444" refreshError="1"/>
      <sheetData sheetId="30445" refreshError="1"/>
      <sheetData sheetId="30446" refreshError="1"/>
      <sheetData sheetId="30447" refreshError="1"/>
      <sheetData sheetId="30448" refreshError="1"/>
      <sheetData sheetId="30449" refreshError="1"/>
      <sheetData sheetId="30450" refreshError="1"/>
      <sheetData sheetId="30451" refreshError="1"/>
      <sheetData sheetId="30452" refreshError="1"/>
      <sheetData sheetId="30453" refreshError="1"/>
      <sheetData sheetId="30454" refreshError="1"/>
      <sheetData sheetId="30455" refreshError="1"/>
      <sheetData sheetId="30456" refreshError="1"/>
      <sheetData sheetId="30457" refreshError="1"/>
      <sheetData sheetId="30458" refreshError="1"/>
      <sheetData sheetId="30459" refreshError="1"/>
      <sheetData sheetId="30460" refreshError="1"/>
      <sheetData sheetId="30461" refreshError="1"/>
      <sheetData sheetId="30462" refreshError="1"/>
      <sheetData sheetId="30463" refreshError="1"/>
      <sheetData sheetId="30464" refreshError="1"/>
      <sheetData sheetId="30465" refreshError="1"/>
      <sheetData sheetId="30466" refreshError="1"/>
      <sheetData sheetId="30467" refreshError="1"/>
      <sheetData sheetId="30468" refreshError="1"/>
      <sheetData sheetId="30469" refreshError="1"/>
      <sheetData sheetId="30470" refreshError="1"/>
      <sheetData sheetId="30471" refreshError="1"/>
      <sheetData sheetId="30472" refreshError="1"/>
      <sheetData sheetId="30473" refreshError="1"/>
      <sheetData sheetId="30474" refreshError="1"/>
      <sheetData sheetId="30475" refreshError="1"/>
      <sheetData sheetId="30476" refreshError="1"/>
      <sheetData sheetId="30477" refreshError="1"/>
      <sheetData sheetId="30478" refreshError="1"/>
      <sheetData sheetId="30479" refreshError="1"/>
      <sheetData sheetId="30480" refreshError="1"/>
      <sheetData sheetId="30481" refreshError="1"/>
      <sheetData sheetId="30482" refreshError="1"/>
      <sheetData sheetId="30483" refreshError="1"/>
      <sheetData sheetId="30484" refreshError="1"/>
      <sheetData sheetId="30485" refreshError="1"/>
      <sheetData sheetId="30486" refreshError="1"/>
      <sheetData sheetId="30487" refreshError="1"/>
      <sheetData sheetId="30488" refreshError="1"/>
      <sheetData sheetId="30489" refreshError="1"/>
      <sheetData sheetId="30490" refreshError="1"/>
      <sheetData sheetId="30491" refreshError="1"/>
      <sheetData sheetId="30492" refreshError="1"/>
      <sheetData sheetId="30493" refreshError="1"/>
      <sheetData sheetId="30494" refreshError="1"/>
      <sheetData sheetId="30495" refreshError="1"/>
      <sheetData sheetId="30496" refreshError="1"/>
      <sheetData sheetId="30497" refreshError="1"/>
      <sheetData sheetId="30498" refreshError="1"/>
      <sheetData sheetId="30499" refreshError="1"/>
      <sheetData sheetId="30500" refreshError="1"/>
      <sheetData sheetId="30501" refreshError="1"/>
      <sheetData sheetId="30502" refreshError="1"/>
      <sheetData sheetId="30503" refreshError="1"/>
      <sheetData sheetId="30504" refreshError="1"/>
      <sheetData sheetId="30505" refreshError="1"/>
      <sheetData sheetId="30506" refreshError="1"/>
      <sheetData sheetId="30507" refreshError="1"/>
      <sheetData sheetId="30508" refreshError="1"/>
      <sheetData sheetId="30509" refreshError="1"/>
      <sheetData sheetId="30510" refreshError="1"/>
      <sheetData sheetId="30511" refreshError="1"/>
      <sheetData sheetId="30512" refreshError="1"/>
      <sheetData sheetId="30513" refreshError="1"/>
      <sheetData sheetId="30514" refreshError="1"/>
      <sheetData sheetId="30515" refreshError="1"/>
      <sheetData sheetId="30516" refreshError="1"/>
      <sheetData sheetId="30517" refreshError="1"/>
      <sheetData sheetId="30518" refreshError="1"/>
      <sheetData sheetId="30519" refreshError="1"/>
      <sheetData sheetId="30520" refreshError="1"/>
      <sheetData sheetId="30521" refreshError="1"/>
      <sheetData sheetId="30522" refreshError="1"/>
      <sheetData sheetId="30523" refreshError="1"/>
      <sheetData sheetId="30524" refreshError="1"/>
      <sheetData sheetId="30525" refreshError="1"/>
      <sheetData sheetId="30526" refreshError="1"/>
      <sheetData sheetId="30527" refreshError="1"/>
      <sheetData sheetId="30528" refreshError="1"/>
      <sheetData sheetId="30529" refreshError="1"/>
      <sheetData sheetId="30530" refreshError="1"/>
      <sheetData sheetId="30531" refreshError="1"/>
      <sheetData sheetId="30532" refreshError="1"/>
      <sheetData sheetId="30533" refreshError="1"/>
      <sheetData sheetId="30534" refreshError="1"/>
      <sheetData sheetId="30535" refreshError="1"/>
      <sheetData sheetId="30536" refreshError="1"/>
      <sheetData sheetId="30537" refreshError="1"/>
      <sheetData sheetId="30538" refreshError="1"/>
      <sheetData sheetId="30539" refreshError="1"/>
      <sheetData sheetId="30540" refreshError="1"/>
      <sheetData sheetId="30541" refreshError="1"/>
      <sheetData sheetId="30542" refreshError="1"/>
      <sheetData sheetId="30543" refreshError="1"/>
      <sheetData sheetId="30544" refreshError="1"/>
      <sheetData sheetId="30545" refreshError="1"/>
      <sheetData sheetId="30546" refreshError="1"/>
      <sheetData sheetId="30547" refreshError="1"/>
      <sheetData sheetId="30548" refreshError="1"/>
      <sheetData sheetId="30549" refreshError="1"/>
      <sheetData sheetId="30550" refreshError="1"/>
      <sheetData sheetId="30551" refreshError="1"/>
      <sheetData sheetId="30552" refreshError="1"/>
      <sheetData sheetId="30553" refreshError="1"/>
      <sheetData sheetId="30554" refreshError="1"/>
      <sheetData sheetId="30555" refreshError="1"/>
      <sheetData sheetId="30556" refreshError="1"/>
      <sheetData sheetId="30557" refreshError="1"/>
      <sheetData sheetId="30558" refreshError="1"/>
      <sheetData sheetId="30559" refreshError="1"/>
      <sheetData sheetId="30560" refreshError="1"/>
      <sheetData sheetId="30561" refreshError="1"/>
      <sheetData sheetId="30562" refreshError="1"/>
      <sheetData sheetId="30563" refreshError="1"/>
      <sheetData sheetId="30564" refreshError="1"/>
      <sheetData sheetId="30565" refreshError="1"/>
      <sheetData sheetId="30566" refreshError="1"/>
      <sheetData sheetId="30567" refreshError="1"/>
      <sheetData sheetId="30568" refreshError="1"/>
      <sheetData sheetId="30569" refreshError="1"/>
      <sheetData sheetId="30570" refreshError="1"/>
      <sheetData sheetId="30571" refreshError="1"/>
      <sheetData sheetId="30572" refreshError="1"/>
      <sheetData sheetId="30573" refreshError="1"/>
      <sheetData sheetId="30574" refreshError="1"/>
      <sheetData sheetId="30575" refreshError="1"/>
      <sheetData sheetId="30576" refreshError="1"/>
      <sheetData sheetId="30577" refreshError="1"/>
      <sheetData sheetId="30578" refreshError="1"/>
      <sheetData sheetId="30579" refreshError="1"/>
      <sheetData sheetId="30580" refreshError="1"/>
      <sheetData sheetId="30581" refreshError="1"/>
      <sheetData sheetId="30582" refreshError="1"/>
      <sheetData sheetId="30583" refreshError="1"/>
      <sheetData sheetId="30584" refreshError="1"/>
      <sheetData sheetId="30585" refreshError="1"/>
      <sheetData sheetId="30586" refreshError="1"/>
      <sheetData sheetId="30587" refreshError="1"/>
      <sheetData sheetId="30588" refreshError="1"/>
      <sheetData sheetId="30589" refreshError="1"/>
      <sheetData sheetId="30590" refreshError="1"/>
      <sheetData sheetId="30591" refreshError="1"/>
      <sheetData sheetId="30592" refreshError="1"/>
      <sheetData sheetId="30593" refreshError="1"/>
      <sheetData sheetId="30594" refreshError="1"/>
      <sheetData sheetId="30595" refreshError="1"/>
      <sheetData sheetId="30596" refreshError="1"/>
      <sheetData sheetId="30597" refreshError="1"/>
      <sheetData sheetId="30598" refreshError="1"/>
      <sheetData sheetId="30599" refreshError="1"/>
      <sheetData sheetId="30600" refreshError="1"/>
      <sheetData sheetId="30601" refreshError="1"/>
      <sheetData sheetId="30602" refreshError="1"/>
      <sheetData sheetId="30603" refreshError="1"/>
      <sheetData sheetId="30604" refreshError="1"/>
      <sheetData sheetId="30605" refreshError="1"/>
      <sheetData sheetId="30606" refreshError="1"/>
      <sheetData sheetId="30607" refreshError="1"/>
      <sheetData sheetId="30608" refreshError="1"/>
      <sheetData sheetId="30609" refreshError="1"/>
      <sheetData sheetId="30610" refreshError="1"/>
      <sheetData sheetId="30611" refreshError="1"/>
      <sheetData sheetId="30612" refreshError="1"/>
      <sheetData sheetId="30613" refreshError="1"/>
      <sheetData sheetId="30614" refreshError="1"/>
      <sheetData sheetId="30615" refreshError="1"/>
      <sheetData sheetId="30616" refreshError="1"/>
      <sheetData sheetId="30617" refreshError="1"/>
      <sheetData sheetId="30618" refreshError="1"/>
      <sheetData sheetId="30619" refreshError="1"/>
      <sheetData sheetId="30620" refreshError="1"/>
      <sheetData sheetId="30621" refreshError="1"/>
      <sheetData sheetId="30622" refreshError="1"/>
      <sheetData sheetId="30623" refreshError="1"/>
      <sheetData sheetId="30624" refreshError="1"/>
      <sheetData sheetId="30625" refreshError="1"/>
      <sheetData sheetId="30626" refreshError="1"/>
      <sheetData sheetId="30627" refreshError="1"/>
      <sheetData sheetId="30628" refreshError="1"/>
      <sheetData sheetId="30629" refreshError="1"/>
      <sheetData sheetId="30630" refreshError="1"/>
      <sheetData sheetId="30631" refreshError="1"/>
      <sheetData sheetId="30632" refreshError="1"/>
      <sheetData sheetId="30633" refreshError="1"/>
      <sheetData sheetId="30634" refreshError="1"/>
      <sheetData sheetId="30635" refreshError="1"/>
      <sheetData sheetId="30636" refreshError="1"/>
      <sheetData sheetId="30637" refreshError="1"/>
      <sheetData sheetId="30638" refreshError="1"/>
      <sheetData sheetId="30639" refreshError="1"/>
      <sheetData sheetId="30640" refreshError="1"/>
      <sheetData sheetId="30641" refreshError="1"/>
      <sheetData sheetId="30642" refreshError="1"/>
      <sheetData sheetId="30643" refreshError="1"/>
      <sheetData sheetId="30644" refreshError="1"/>
      <sheetData sheetId="30645" refreshError="1"/>
      <sheetData sheetId="30646" refreshError="1"/>
      <sheetData sheetId="30647" refreshError="1"/>
      <sheetData sheetId="30648" refreshError="1"/>
      <sheetData sheetId="30649" refreshError="1"/>
      <sheetData sheetId="30650" refreshError="1"/>
      <sheetData sheetId="30651" refreshError="1"/>
      <sheetData sheetId="30652" refreshError="1"/>
      <sheetData sheetId="30653" refreshError="1"/>
      <sheetData sheetId="30654" refreshError="1"/>
      <sheetData sheetId="30655" refreshError="1"/>
      <sheetData sheetId="30656" refreshError="1"/>
      <sheetData sheetId="30657" refreshError="1"/>
      <sheetData sheetId="30658" refreshError="1"/>
      <sheetData sheetId="30659" refreshError="1"/>
      <sheetData sheetId="30660" refreshError="1"/>
      <sheetData sheetId="30661" refreshError="1"/>
      <sheetData sheetId="30662" refreshError="1"/>
      <sheetData sheetId="30663" refreshError="1"/>
      <sheetData sheetId="30664" refreshError="1"/>
      <sheetData sheetId="30665" refreshError="1"/>
      <sheetData sheetId="30666" refreshError="1"/>
      <sheetData sheetId="30667" refreshError="1"/>
      <sheetData sheetId="30668" refreshError="1"/>
      <sheetData sheetId="30669" refreshError="1"/>
      <sheetData sheetId="30670" refreshError="1"/>
      <sheetData sheetId="30671" refreshError="1"/>
      <sheetData sheetId="30672" refreshError="1"/>
      <sheetData sheetId="30673" refreshError="1"/>
      <sheetData sheetId="30674" refreshError="1"/>
      <sheetData sheetId="30675" refreshError="1"/>
      <sheetData sheetId="30676" refreshError="1"/>
      <sheetData sheetId="30677" refreshError="1"/>
      <sheetData sheetId="30678" refreshError="1"/>
      <sheetData sheetId="30679" refreshError="1"/>
      <sheetData sheetId="30680" refreshError="1"/>
      <sheetData sheetId="30681" refreshError="1"/>
      <sheetData sheetId="30682" refreshError="1"/>
      <sheetData sheetId="30683" refreshError="1"/>
      <sheetData sheetId="30684" refreshError="1"/>
      <sheetData sheetId="30685" refreshError="1"/>
      <sheetData sheetId="30686" refreshError="1"/>
      <sheetData sheetId="30687" refreshError="1"/>
      <sheetData sheetId="30688" refreshError="1"/>
      <sheetData sheetId="30689" refreshError="1"/>
      <sheetData sheetId="30690" refreshError="1"/>
      <sheetData sheetId="30691" refreshError="1"/>
      <sheetData sheetId="30692" refreshError="1"/>
      <sheetData sheetId="30693" refreshError="1"/>
      <sheetData sheetId="30694" refreshError="1"/>
      <sheetData sheetId="30695" refreshError="1"/>
      <sheetData sheetId="30696" refreshError="1"/>
      <sheetData sheetId="30697" refreshError="1"/>
      <sheetData sheetId="30698" refreshError="1"/>
      <sheetData sheetId="30699" refreshError="1"/>
      <sheetData sheetId="30700" refreshError="1"/>
      <sheetData sheetId="30701" refreshError="1"/>
      <sheetData sheetId="30702" refreshError="1"/>
      <sheetData sheetId="30703" refreshError="1"/>
      <sheetData sheetId="30704" refreshError="1"/>
      <sheetData sheetId="30705" refreshError="1"/>
      <sheetData sheetId="30706" refreshError="1"/>
      <sheetData sheetId="30707" refreshError="1"/>
      <sheetData sheetId="30708" refreshError="1"/>
      <sheetData sheetId="30709" refreshError="1"/>
      <sheetData sheetId="30710" refreshError="1"/>
      <sheetData sheetId="30711" refreshError="1"/>
      <sheetData sheetId="30712" refreshError="1"/>
      <sheetData sheetId="30713" refreshError="1"/>
      <sheetData sheetId="30714" refreshError="1"/>
      <sheetData sheetId="30715" refreshError="1"/>
      <sheetData sheetId="30716" refreshError="1"/>
      <sheetData sheetId="30717" refreshError="1"/>
      <sheetData sheetId="30718" refreshError="1"/>
      <sheetData sheetId="30719" refreshError="1"/>
      <sheetData sheetId="30720" refreshError="1"/>
      <sheetData sheetId="30721" refreshError="1"/>
      <sheetData sheetId="30722" refreshError="1"/>
      <sheetData sheetId="30723" refreshError="1"/>
      <sheetData sheetId="30724" refreshError="1"/>
      <sheetData sheetId="30725" refreshError="1"/>
      <sheetData sheetId="30726" refreshError="1"/>
      <sheetData sheetId="30727" refreshError="1"/>
      <sheetData sheetId="30728" refreshError="1"/>
      <sheetData sheetId="30729" refreshError="1"/>
      <sheetData sheetId="30730" refreshError="1"/>
      <sheetData sheetId="30731" refreshError="1"/>
      <sheetData sheetId="30732" refreshError="1"/>
      <sheetData sheetId="30733" refreshError="1"/>
      <sheetData sheetId="30734" refreshError="1"/>
      <sheetData sheetId="30735" refreshError="1"/>
      <sheetData sheetId="30736" refreshError="1"/>
      <sheetData sheetId="30737" refreshError="1"/>
      <sheetData sheetId="30738" refreshError="1"/>
      <sheetData sheetId="30739" refreshError="1"/>
      <sheetData sheetId="30740" refreshError="1"/>
      <sheetData sheetId="30741" refreshError="1"/>
      <sheetData sheetId="30742" refreshError="1"/>
      <sheetData sheetId="30743" refreshError="1"/>
      <sheetData sheetId="30744" refreshError="1"/>
      <sheetData sheetId="30745" refreshError="1"/>
      <sheetData sheetId="30746" refreshError="1"/>
      <sheetData sheetId="30747" refreshError="1"/>
      <sheetData sheetId="30748" refreshError="1"/>
      <sheetData sheetId="30749" refreshError="1"/>
      <sheetData sheetId="30750" refreshError="1"/>
      <sheetData sheetId="30751" refreshError="1"/>
      <sheetData sheetId="30752" refreshError="1"/>
      <sheetData sheetId="30753" refreshError="1"/>
      <sheetData sheetId="30754" refreshError="1"/>
      <sheetData sheetId="30755" refreshError="1"/>
      <sheetData sheetId="30756" refreshError="1"/>
      <sheetData sheetId="30757" refreshError="1"/>
      <sheetData sheetId="30758" refreshError="1"/>
      <sheetData sheetId="30759" refreshError="1"/>
      <sheetData sheetId="30760" refreshError="1"/>
      <sheetData sheetId="30761" refreshError="1"/>
      <sheetData sheetId="30762" refreshError="1"/>
      <sheetData sheetId="30763" refreshError="1"/>
      <sheetData sheetId="30764" refreshError="1"/>
      <sheetData sheetId="30765" refreshError="1"/>
      <sheetData sheetId="30766" refreshError="1"/>
      <sheetData sheetId="30767" refreshError="1"/>
      <sheetData sheetId="30768" refreshError="1"/>
      <sheetData sheetId="30769" refreshError="1"/>
      <sheetData sheetId="30770" refreshError="1"/>
      <sheetData sheetId="30771" refreshError="1"/>
      <sheetData sheetId="30772" refreshError="1"/>
      <sheetData sheetId="30773" refreshError="1"/>
      <sheetData sheetId="30774" refreshError="1"/>
      <sheetData sheetId="30775" refreshError="1"/>
      <sheetData sheetId="30776" refreshError="1"/>
      <sheetData sheetId="30777" refreshError="1"/>
      <sheetData sheetId="30778" refreshError="1"/>
      <sheetData sheetId="30779" refreshError="1"/>
      <sheetData sheetId="30780" refreshError="1"/>
      <sheetData sheetId="30781" refreshError="1"/>
      <sheetData sheetId="30782" refreshError="1"/>
      <sheetData sheetId="30783" refreshError="1"/>
      <sheetData sheetId="30784" refreshError="1"/>
      <sheetData sheetId="30785" refreshError="1"/>
      <sheetData sheetId="30786" refreshError="1"/>
      <sheetData sheetId="30787" refreshError="1"/>
      <sheetData sheetId="30788" refreshError="1"/>
      <sheetData sheetId="30789" refreshError="1"/>
      <sheetData sheetId="30790" refreshError="1"/>
      <sheetData sheetId="30791" refreshError="1"/>
      <sheetData sheetId="30792" refreshError="1"/>
      <sheetData sheetId="30793" refreshError="1"/>
      <sheetData sheetId="30794" refreshError="1"/>
      <sheetData sheetId="30795" refreshError="1"/>
      <sheetData sheetId="30796" refreshError="1"/>
      <sheetData sheetId="30797" refreshError="1"/>
      <sheetData sheetId="30798" refreshError="1"/>
      <sheetData sheetId="30799" refreshError="1"/>
      <sheetData sheetId="30800" refreshError="1"/>
      <sheetData sheetId="30801" refreshError="1"/>
      <sheetData sheetId="30802" refreshError="1"/>
      <sheetData sheetId="30803" refreshError="1"/>
      <sheetData sheetId="30804" refreshError="1"/>
      <sheetData sheetId="30805" refreshError="1"/>
      <sheetData sheetId="30806" refreshError="1"/>
      <sheetData sheetId="30807" refreshError="1"/>
      <sheetData sheetId="30808" refreshError="1"/>
      <sheetData sheetId="30809" refreshError="1"/>
      <sheetData sheetId="30810" refreshError="1"/>
      <sheetData sheetId="30811" refreshError="1"/>
      <sheetData sheetId="30812" refreshError="1"/>
      <sheetData sheetId="30813" refreshError="1"/>
      <sheetData sheetId="30814" refreshError="1"/>
      <sheetData sheetId="30815" refreshError="1"/>
      <sheetData sheetId="30816" refreshError="1"/>
      <sheetData sheetId="30817" refreshError="1"/>
      <sheetData sheetId="30818" refreshError="1"/>
      <sheetData sheetId="30819" refreshError="1"/>
      <sheetData sheetId="30820" refreshError="1"/>
      <sheetData sheetId="30821" refreshError="1"/>
      <sheetData sheetId="30822" refreshError="1"/>
      <sheetData sheetId="30823" refreshError="1"/>
      <sheetData sheetId="30824" refreshError="1"/>
      <sheetData sheetId="30825" refreshError="1"/>
      <sheetData sheetId="30826" refreshError="1"/>
      <sheetData sheetId="30827" refreshError="1"/>
      <sheetData sheetId="30828" refreshError="1"/>
      <sheetData sheetId="30829" refreshError="1"/>
      <sheetData sheetId="30830" refreshError="1"/>
      <sheetData sheetId="30831" refreshError="1"/>
      <sheetData sheetId="30832" refreshError="1"/>
      <sheetData sheetId="30833" refreshError="1"/>
      <sheetData sheetId="30834" refreshError="1"/>
      <sheetData sheetId="30835" refreshError="1"/>
      <sheetData sheetId="30836" refreshError="1"/>
      <sheetData sheetId="30837" refreshError="1"/>
      <sheetData sheetId="30838" refreshError="1"/>
      <sheetData sheetId="30839" refreshError="1"/>
      <sheetData sheetId="30840" refreshError="1"/>
      <sheetData sheetId="30841" refreshError="1"/>
      <sheetData sheetId="30842" refreshError="1"/>
      <sheetData sheetId="30843" refreshError="1"/>
      <sheetData sheetId="30844" refreshError="1"/>
      <sheetData sheetId="30845" refreshError="1"/>
      <sheetData sheetId="30846" refreshError="1"/>
      <sheetData sheetId="30847" refreshError="1"/>
      <sheetData sheetId="30848" refreshError="1"/>
      <sheetData sheetId="30849" refreshError="1"/>
      <sheetData sheetId="30850" refreshError="1"/>
      <sheetData sheetId="30851" refreshError="1"/>
      <sheetData sheetId="30852" refreshError="1"/>
      <sheetData sheetId="30853" refreshError="1"/>
      <sheetData sheetId="30854" refreshError="1"/>
      <sheetData sheetId="30855" refreshError="1"/>
      <sheetData sheetId="30856" refreshError="1"/>
      <sheetData sheetId="30857" refreshError="1"/>
      <sheetData sheetId="30858" refreshError="1"/>
      <sheetData sheetId="30859" refreshError="1"/>
      <sheetData sheetId="30860" refreshError="1"/>
      <sheetData sheetId="30861" refreshError="1"/>
      <sheetData sheetId="30862" refreshError="1"/>
      <sheetData sheetId="30863" refreshError="1"/>
      <sheetData sheetId="30864" refreshError="1"/>
      <sheetData sheetId="30865" refreshError="1"/>
      <sheetData sheetId="30866" refreshError="1"/>
      <sheetData sheetId="30867" refreshError="1"/>
      <sheetData sheetId="30868" refreshError="1"/>
      <sheetData sheetId="30869" refreshError="1"/>
      <sheetData sheetId="30870" refreshError="1"/>
      <sheetData sheetId="30871" refreshError="1"/>
      <sheetData sheetId="30872" refreshError="1"/>
      <sheetData sheetId="30873" refreshError="1"/>
      <sheetData sheetId="30874" refreshError="1"/>
      <sheetData sheetId="30875" refreshError="1"/>
      <sheetData sheetId="30876" refreshError="1"/>
      <sheetData sheetId="30877" refreshError="1"/>
      <sheetData sheetId="30878" refreshError="1"/>
      <sheetData sheetId="30879" refreshError="1"/>
      <sheetData sheetId="30880" refreshError="1"/>
      <sheetData sheetId="30881" refreshError="1"/>
      <sheetData sheetId="30882" refreshError="1"/>
      <sheetData sheetId="30883" refreshError="1"/>
      <sheetData sheetId="30884" refreshError="1"/>
      <sheetData sheetId="30885" refreshError="1"/>
      <sheetData sheetId="30886" refreshError="1"/>
      <sheetData sheetId="30887" refreshError="1"/>
      <sheetData sheetId="30888" refreshError="1"/>
      <sheetData sheetId="30889" refreshError="1"/>
      <sheetData sheetId="30890" refreshError="1"/>
      <sheetData sheetId="30891" refreshError="1"/>
      <sheetData sheetId="30892" refreshError="1"/>
      <sheetData sheetId="30893" refreshError="1"/>
      <sheetData sheetId="30894" refreshError="1"/>
      <sheetData sheetId="30895" refreshError="1"/>
      <sheetData sheetId="30896" refreshError="1"/>
      <sheetData sheetId="30897" refreshError="1"/>
      <sheetData sheetId="30898" refreshError="1"/>
      <sheetData sheetId="30899" refreshError="1"/>
      <sheetData sheetId="30900" refreshError="1"/>
      <sheetData sheetId="30901" refreshError="1"/>
      <sheetData sheetId="30902" refreshError="1"/>
      <sheetData sheetId="30903" refreshError="1"/>
      <sheetData sheetId="30904" refreshError="1"/>
      <sheetData sheetId="30905" refreshError="1"/>
      <sheetData sheetId="30906" refreshError="1"/>
      <sheetData sheetId="30907" refreshError="1"/>
      <sheetData sheetId="30908" refreshError="1"/>
      <sheetData sheetId="30909" refreshError="1"/>
      <sheetData sheetId="30910" refreshError="1"/>
      <sheetData sheetId="30911" refreshError="1"/>
      <sheetData sheetId="30912" refreshError="1"/>
      <sheetData sheetId="30913" refreshError="1"/>
      <sheetData sheetId="30914" refreshError="1"/>
      <sheetData sheetId="30915" refreshError="1"/>
      <sheetData sheetId="30916" refreshError="1"/>
      <sheetData sheetId="30917" refreshError="1"/>
      <sheetData sheetId="30918" refreshError="1"/>
      <sheetData sheetId="30919" refreshError="1"/>
      <sheetData sheetId="30920" refreshError="1"/>
      <sheetData sheetId="30921" refreshError="1"/>
      <sheetData sheetId="30922" refreshError="1"/>
      <sheetData sheetId="30923" refreshError="1"/>
      <sheetData sheetId="30924" refreshError="1"/>
      <sheetData sheetId="30925" refreshError="1"/>
      <sheetData sheetId="30926" refreshError="1"/>
      <sheetData sheetId="30927" refreshError="1"/>
      <sheetData sheetId="30928" refreshError="1"/>
      <sheetData sheetId="30929" refreshError="1"/>
      <sheetData sheetId="30930" refreshError="1"/>
      <sheetData sheetId="30931" refreshError="1"/>
      <sheetData sheetId="30932" refreshError="1"/>
      <sheetData sheetId="30933" refreshError="1"/>
      <sheetData sheetId="30934" refreshError="1"/>
      <sheetData sheetId="30935" refreshError="1"/>
      <sheetData sheetId="30936" refreshError="1"/>
      <sheetData sheetId="30937" refreshError="1"/>
      <sheetData sheetId="30938" refreshError="1"/>
      <sheetData sheetId="30939" refreshError="1"/>
      <sheetData sheetId="30940" refreshError="1"/>
      <sheetData sheetId="30941" refreshError="1"/>
      <sheetData sheetId="30942" refreshError="1"/>
      <sheetData sheetId="30943" refreshError="1"/>
      <sheetData sheetId="30944" refreshError="1"/>
      <sheetData sheetId="30945" refreshError="1"/>
      <sheetData sheetId="30946" refreshError="1"/>
      <sheetData sheetId="30947" refreshError="1"/>
      <sheetData sheetId="30948" refreshError="1"/>
      <sheetData sheetId="30949" refreshError="1"/>
      <sheetData sheetId="30950" refreshError="1"/>
      <sheetData sheetId="30951" refreshError="1"/>
      <sheetData sheetId="30952" refreshError="1"/>
      <sheetData sheetId="30953" refreshError="1"/>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refreshError="1"/>
      <sheetData sheetId="31094" refreshError="1"/>
      <sheetData sheetId="31095" refreshError="1"/>
      <sheetData sheetId="31096" refreshError="1"/>
      <sheetData sheetId="31097" refreshError="1"/>
      <sheetData sheetId="31098" refreshError="1"/>
      <sheetData sheetId="31099" refreshError="1"/>
      <sheetData sheetId="31100" refreshError="1"/>
      <sheetData sheetId="31101" refreshError="1"/>
      <sheetData sheetId="31102" refreshError="1"/>
      <sheetData sheetId="31103" refreshError="1"/>
      <sheetData sheetId="31104" refreshError="1"/>
      <sheetData sheetId="31105" refreshError="1"/>
      <sheetData sheetId="31106" refreshError="1"/>
      <sheetData sheetId="31107" refreshError="1"/>
      <sheetData sheetId="31108" refreshError="1"/>
      <sheetData sheetId="31109" refreshError="1"/>
      <sheetData sheetId="31110" refreshError="1"/>
      <sheetData sheetId="31111" refreshError="1"/>
      <sheetData sheetId="31112" refreshError="1"/>
      <sheetData sheetId="31113" refreshError="1"/>
      <sheetData sheetId="31114" refreshError="1"/>
      <sheetData sheetId="31115" refreshError="1"/>
      <sheetData sheetId="31116" refreshError="1"/>
      <sheetData sheetId="31117" refreshError="1"/>
      <sheetData sheetId="31118" refreshError="1"/>
      <sheetData sheetId="31119" refreshError="1"/>
      <sheetData sheetId="31120" refreshError="1"/>
      <sheetData sheetId="31121" refreshError="1"/>
      <sheetData sheetId="31122" refreshError="1"/>
      <sheetData sheetId="31123" refreshError="1"/>
      <sheetData sheetId="31124" refreshError="1"/>
      <sheetData sheetId="31125" refreshError="1"/>
      <sheetData sheetId="31126" refreshError="1"/>
      <sheetData sheetId="31127" refreshError="1"/>
      <sheetData sheetId="31128" refreshError="1"/>
      <sheetData sheetId="31129" refreshError="1"/>
      <sheetData sheetId="31130" refreshError="1"/>
      <sheetData sheetId="31131" refreshError="1"/>
      <sheetData sheetId="31132" refreshError="1"/>
      <sheetData sheetId="31133" refreshError="1"/>
      <sheetData sheetId="31134" refreshError="1"/>
      <sheetData sheetId="31135" refreshError="1"/>
      <sheetData sheetId="31136" refreshError="1"/>
      <sheetData sheetId="31137" refreshError="1"/>
      <sheetData sheetId="31138" refreshError="1"/>
      <sheetData sheetId="31139" refreshError="1"/>
      <sheetData sheetId="31140" refreshError="1"/>
      <sheetData sheetId="31141" refreshError="1"/>
      <sheetData sheetId="31142" refreshError="1"/>
      <sheetData sheetId="31143" refreshError="1"/>
      <sheetData sheetId="31144" refreshError="1"/>
      <sheetData sheetId="31145" refreshError="1"/>
      <sheetData sheetId="31146" refreshError="1"/>
      <sheetData sheetId="31147" refreshError="1"/>
      <sheetData sheetId="31148" refreshError="1"/>
      <sheetData sheetId="31149" refreshError="1"/>
      <sheetData sheetId="31150" refreshError="1"/>
      <sheetData sheetId="31151" refreshError="1"/>
      <sheetData sheetId="31152" refreshError="1"/>
      <sheetData sheetId="31153" refreshError="1"/>
      <sheetData sheetId="31154" refreshError="1"/>
      <sheetData sheetId="31155" refreshError="1"/>
      <sheetData sheetId="31156" refreshError="1"/>
      <sheetData sheetId="31157" refreshError="1"/>
      <sheetData sheetId="31158" refreshError="1"/>
      <sheetData sheetId="31159" refreshError="1"/>
      <sheetData sheetId="31160" refreshError="1"/>
      <sheetData sheetId="31161" refreshError="1"/>
      <sheetData sheetId="31162" refreshError="1"/>
      <sheetData sheetId="31163" refreshError="1"/>
      <sheetData sheetId="31164" refreshError="1"/>
      <sheetData sheetId="31165" refreshError="1"/>
      <sheetData sheetId="31166" refreshError="1"/>
      <sheetData sheetId="31167" refreshError="1"/>
      <sheetData sheetId="31168" refreshError="1"/>
      <sheetData sheetId="31169" refreshError="1"/>
      <sheetData sheetId="31170" refreshError="1"/>
      <sheetData sheetId="31171" refreshError="1"/>
      <sheetData sheetId="31172" refreshError="1"/>
      <sheetData sheetId="31173" refreshError="1"/>
      <sheetData sheetId="31174" refreshError="1"/>
      <sheetData sheetId="31175" refreshError="1"/>
      <sheetData sheetId="31176" refreshError="1"/>
      <sheetData sheetId="31177" refreshError="1"/>
      <sheetData sheetId="31178" refreshError="1"/>
      <sheetData sheetId="31179" refreshError="1"/>
      <sheetData sheetId="31180" refreshError="1"/>
      <sheetData sheetId="31181" refreshError="1"/>
      <sheetData sheetId="31182" refreshError="1"/>
      <sheetData sheetId="31183" refreshError="1"/>
      <sheetData sheetId="31184" refreshError="1"/>
      <sheetData sheetId="31185" refreshError="1"/>
      <sheetData sheetId="31186" refreshError="1"/>
      <sheetData sheetId="31187" refreshError="1"/>
      <sheetData sheetId="31188" refreshError="1"/>
      <sheetData sheetId="31189" refreshError="1"/>
      <sheetData sheetId="31190" refreshError="1"/>
      <sheetData sheetId="31191" refreshError="1"/>
      <sheetData sheetId="31192" refreshError="1"/>
      <sheetData sheetId="31193" refreshError="1"/>
      <sheetData sheetId="31194" refreshError="1"/>
      <sheetData sheetId="31195" refreshError="1"/>
      <sheetData sheetId="31196" refreshError="1"/>
      <sheetData sheetId="31197" refreshError="1"/>
      <sheetData sheetId="31198" refreshError="1"/>
      <sheetData sheetId="31199" refreshError="1"/>
      <sheetData sheetId="31200" refreshError="1"/>
      <sheetData sheetId="31201" refreshError="1"/>
      <sheetData sheetId="31202" refreshError="1"/>
      <sheetData sheetId="31203" refreshError="1"/>
      <sheetData sheetId="31204" refreshError="1"/>
      <sheetData sheetId="31205" refreshError="1"/>
      <sheetData sheetId="31206" refreshError="1"/>
      <sheetData sheetId="31207" refreshError="1"/>
      <sheetData sheetId="31208" refreshError="1"/>
      <sheetData sheetId="31209" refreshError="1"/>
      <sheetData sheetId="31210" refreshError="1"/>
      <sheetData sheetId="31211" refreshError="1"/>
      <sheetData sheetId="31212" refreshError="1"/>
      <sheetData sheetId="31213" refreshError="1"/>
      <sheetData sheetId="31214" refreshError="1"/>
      <sheetData sheetId="31215" refreshError="1"/>
      <sheetData sheetId="31216" refreshError="1"/>
      <sheetData sheetId="31217" refreshError="1"/>
      <sheetData sheetId="31218" refreshError="1"/>
      <sheetData sheetId="31219" refreshError="1"/>
      <sheetData sheetId="31220" refreshError="1"/>
      <sheetData sheetId="31221" refreshError="1"/>
      <sheetData sheetId="31222" refreshError="1"/>
      <sheetData sheetId="31223" refreshError="1"/>
      <sheetData sheetId="31224" refreshError="1"/>
      <sheetData sheetId="31225" refreshError="1"/>
      <sheetData sheetId="31226" refreshError="1"/>
      <sheetData sheetId="31227" refreshError="1"/>
      <sheetData sheetId="31228" refreshError="1"/>
      <sheetData sheetId="31229" refreshError="1"/>
      <sheetData sheetId="31230" refreshError="1"/>
      <sheetData sheetId="31231" refreshError="1"/>
      <sheetData sheetId="31232" refreshError="1"/>
      <sheetData sheetId="31233" refreshError="1"/>
      <sheetData sheetId="31234" refreshError="1"/>
      <sheetData sheetId="31235" refreshError="1"/>
      <sheetData sheetId="31236" refreshError="1"/>
      <sheetData sheetId="31237" refreshError="1"/>
      <sheetData sheetId="31238" refreshError="1"/>
      <sheetData sheetId="31239" refreshError="1"/>
      <sheetData sheetId="31240" refreshError="1"/>
      <sheetData sheetId="31241" refreshError="1"/>
      <sheetData sheetId="31242" refreshError="1"/>
      <sheetData sheetId="31243" refreshError="1"/>
      <sheetData sheetId="31244" refreshError="1"/>
      <sheetData sheetId="31245" refreshError="1"/>
      <sheetData sheetId="31246" refreshError="1"/>
      <sheetData sheetId="31247" refreshError="1"/>
      <sheetData sheetId="31248" refreshError="1"/>
      <sheetData sheetId="31249" refreshError="1"/>
      <sheetData sheetId="31250" refreshError="1"/>
      <sheetData sheetId="31251" refreshError="1"/>
      <sheetData sheetId="31252" refreshError="1"/>
      <sheetData sheetId="31253" refreshError="1"/>
      <sheetData sheetId="31254" refreshError="1"/>
      <sheetData sheetId="31255" refreshError="1"/>
      <sheetData sheetId="31256" refreshError="1"/>
      <sheetData sheetId="31257" refreshError="1"/>
      <sheetData sheetId="31258" refreshError="1"/>
      <sheetData sheetId="31259" refreshError="1"/>
      <sheetData sheetId="31260" refreshError="1"/>
      <sheetData sheetId="31261" refreshError="1"/>
      <sheetData sheetId="31262" refreshError="1"/>
      <sheetData sheetId="31263" refreshError="1"/>
      <sheetData sheetId="31264" refreshError="1"/>
      <sheetData sheetId="31265" refreshError="1"/>
      <sheetData sheetId="31266" refreshError="1"/>
      <sheetData sheetId="31267" refreshError="1"/>
      <sheetData sheetId="31268" refreshError="1"/>
      <sheetData sheetId="31269" refreshError="1"/>
      <sheetData sheetId="31270" refreshError="1"/>
      <sheetData sheetId="31271" refreshError="1"/>
      <sheetData sheetId="31272" refreshError="1"/>
      <sheetData sheetId="31273" refreshError="1"/>
      <sheetData sheetId="31274" refreshError="1"/>
      <sheetData sheetId="31275" refreshError="1"/>
      <sheetData sheetId="31276" refreshError="1"/>
      <sheetData sheetId="31277" refreshError="1"/>
      <sheetData sheetId="31278" refreshError="1"/>
      <sheetData sheetId="31279" refreshError="1"/>
      <sheetData sheetId="31280" refreshError="1"/>
      <sheetData sheetId="31281" refreshError="1"/>
      <sheetData sheetId="31282" refreshError="1"/>
      <sheetData sheetId="31283" refreshError="1"/>
      <sheetData sheetId="31284" refreshError="1"/>
      <sheetData sheetId="31285" refreshError="1"/>
      <sheetData sheetId="31286" refreshError="1"/>
      <sheetData sheetId="31287" refreshError="1"/>
      <sheetData sheetId="31288" refreshError="1"/>
      <sheetData sheetId="31289" refreshError="1"/>
      <sheetData sheetId="31290" refreshError="1"/>
      <sheetData sheetId="31291" refreshError="1"/>
      <sheetData sheetId="31292" refreshError="1"/>
      <sheetData sheetId="31293" refreshError="1"/>
      <sheetData sheetId="31294" refreshError="1"/>
      <sheetData sheetId="31295" refreshError="1"/>
      <sheetData sheetId="31296" refreshError="1"/>
      <sheetData sheetId="31297" refreshError="1"/>
      <sheetData sheetId="31298" refreshError="1"/>
      <sheetData sheetId="31299" refreshError="1"/>
      <sheetData sheetId="31300" refreshError="1"/>
      <sheetData sheetId="31301" refreshError="1"/>
      <sheetData sheetId="31302" refreshError="1"/>
      <sheetData sheetId="31303" refreshError="1"/>
      <sheetData sheetId="31304" refreshError="1"/>
      <sheetData sheetId="31305" refreshError="1"/>
      <sheetData sheetId="31306" refreshError="1"/>
      <sheetData sheetId="31307" refreshError="1"/>
      <sheetData sheetId="31308" refreshError="1"/>
      <sheetData sheetId="31309" refreshError="1"/>
      <sheetData sheetId="31310" refreshError="1"/>
      <sheetData sheetId="31311" refreshError="1"/>
      <sheetData sheetId="31312" refreshError="1"/>
      <sheetData sheetId="31313" refreshError="1"/>
      <sheetData sheetId="31314" refreshError="1"/>
      <sheetData sheetId="31315" refreshError="1"/>
      <sheetData sheetId="31316" refreshError="1"/>
      <sheetData sheetId="31317" refreshError="1"/>
      <sheetData sheetId="31318" refreshError="1"/>
      <sheetData sheetId="31319" refreshError="1"/>
      <sheetData sheetId="31320" refreshError="1"/>
      <sheetData sheetId="31321" refreshError="1"/>
      <sheetData sheetId="31322" refreshError="1"/>
      <sheetData sheetId="31323" refreshError="1"/>
      <sheetData sheetId="31324" refreshError="1"/>
      <sheetData sheetId="31325" refreshError="1"/>
      <sheetData sheetId="31326" refreshError="1"/>
      <sheetData sheetId="31327" refreshError="1"/>
      <sheetData sheetId="31328" refreshError="1"/>
      <sheetData sheetId="31329" refreshError="1"/>
      <sheetData sheetId="31330" refreshError="1"/>
      <sheetData sheetId="31331" refreshError="1"/>
      <sheetData sheetId="31332" refreshError="1"/>
      <sheetData sheetId="31333" refreshError="1"/>
      <sheetData sheetId="31334" refreshError="1"/>
      <sheetData sheetId="31335" refreshError="1"/>
      <sheetData sheetId="31336" refreshError="1"/>
      <sheetData sheetId="31337" refreshError="1"/>
      <sheetData sheetId="31338" refreshError="1"/>
      <sheetData sheetId="31339" refreshError="1"/>
      <sheetData sheetId="31340" refreshError="1"/>
      <sheetData sheetId="31341" refreshError="1"/>
      <sheetData sheetId="31342" refreshError="1"/>
      <sheetData sheetId="31343" refreshError="1"/>
      <sheetData sheetId="31344" refreshError="1"/>
      <sheetData sheetId="31345" refreshError="1"/>
      <sheetData sheetId="31346" refreshError="1"/>
      <sheetData sheetId="31347" refreshError="1"/>
      <sheetData sheetId="31348" refreshError="1"/>
      <sheetData sheetId="31349" refreshError="1"/>
      <sheetData sheetId="31350" refreshError="1"/>
      <sheetData sheetId="31351" refreshError="1"/>
      <sheetData sheetId="31352" refreshError="1"/>
      <sheetData sheetId="31353" refreshError="1"/>
      <sheetData sheetId="31354" refreshError="1"/>
      <sheetData sheetId="31355" refreshError="1"/>
      <sheetData sheetId="31356" refreshError="1"/>
      <sheetData sheetId="31357" refreshError="1"/>
      <sheetData sheetId="31358" refreshError="1"/>
      <sheetData sheetId="31359" refreshError="1"/>
      <sheetData sheetId="31360" refreshError="1"/>
      <sheetData sheetId="31361" refreshError="1"/>
      <sheetData sheetId="31362" refreshError="1"/>
      <sheetData sheetId="31363" refreshError="1"/>
      <sheetData sheetId="31364" refreshError="1"/>
      <sheetData sheetId="31365" refreshError="1"/>
      <sheetData sheetId="31366" refreshError="1"/>
      <sheetData sheetId="31367" refreshError="1"/>
      <sheetData sheetId="31368" refreshError="1"/>
      <sheetData sheetId="31369" refreshError="1"/>
      <sheetData sheetId="31370" refreshError="1"/>
      <sheetData sheetId="31371" refreshError="1"/>
      <sheetData sheetId="31372" refreshError="1"/>
      <sheetData sheetId="31373" refreshError="1"/>
      <sheetData sheetId="31374" refreshError="1"/>
      <sheetData sheetId="31375" refreshError="1"/>
      <sheetData sheetId="31376" refreshError="1"/>
      <sheetData sheetId="31377" refreshError="1"/>
      <sheetData sheetId="31378" refreshError="1"/>
      <sheetData sheetId="31379" refreshError="1"/>
      <sheetData sheetId="31380" refreshError="1"/>
      <sheetData sheetId="31381" refreshError="1"/>
      <sheetData sheetId="31382" refreshError="1"/>
      <sheetData sheetId="31383" refreshError="1"/>
      <sheetData sheetId="31384" refreshError="1"/>
      <sheetData sheetId="31385" refreshError="1"/>
      <sheetData sheetId="31386" refreshError="1"/>
      <sheetData sheetId="31387" refreshError="1"/>
      <sheetData sheetId="31388" refreshError="1"/>
      <sheetData sheetId="31389" refreshError="1"/>
      <sheetData sheetId="31390" refreshError="1"/>
      <sheetData sheetId="31391" refreshError="1"/>
      <sheetData sheetId="31392" refreshError="1"/>
      <sheetData sheetId="31393" refreshError="1"/>
      <sheetData sheetId="31394" refreshError="1"/>
      <sheetData sheetId="31395" refreshError="1"/>
      <sheetData sheetId="31396" refreshError="1"/>
      <sheetData sheetId="31397" refreshError="1"/>
      <sheetData sheetId="31398" refreshError="1"/>
      <sheetData sheetId="31399" refreshError="1"/>
      <sheetData sheetId="31400" refreshError="1"/>
      <sheetData sheetId="31401" refreshError="1"/>
      <sheetData sheetId="31402" refreshError="1"/>
      <sheetData sheetId="31403" refreshError="1"/>
      <sheetData sheetId="31404" refreshError="1"/>
      <sheetData sheetId="31405" refreshError="1"/>
      <sheetData sheetId="31406" refreshError="1"/>
      <sheetData sheetId="31407" refreshError="1"/>
      <sheetData sheetId="31408" refreshError="1"/>
      <sheetData sheetId="31409" refreshError="1"/>
      <sheetData sheetId="31410" refreshError="1"/>
      <sheetData sheetId="31411" refreshError="1"/>
      <sheetData sheetId="31412" refreshError="1"/>
      <sheetData sheetId="31413" refreshError="1"/>
      <sheetData sheetId="31414" refreshError="1"/>
      <sheetData sheetId="31415" refreshError="1"/>
      <sheetData sheetId="31416" refreshError="1"/>
      <sheetData sheetId="31417" refreshError="1"/>
      <sheetData sheetId="31418" refreshError="1"/>
      <sheetData sheetId="31419" refreshError="1"/>
      <sheetData sheetId="31420" refreshError="1"/>
      <sheetData sheetId="31421" refreshError="1"/>
      <sheetData sheetId="31422" refreshError="1"/>
      <sheetData sheetId="31423" refreshError="1"/>
      <sheetData sheetId="31424" refreshError="1"/>
      <sheetData sheetId="31425" refreshError="1"/>
      <sheetData sheetId="31426" refreshError="1"/>
      <sheetData sheetId="31427" refreshError="1"/>
      <sheetData sheetId="31428" refreshError="1"/>
      <sheetData sheetId="31429" refreshError="1"/>
      <sheetData sheetId="31430" refreshError="1"/>
      <sheetData sheetId="31431" refreshError="1"/>
      <sheetData sheetId="31432" refreshError="1"/>
      <sheetData sheetId="31433" refreshError="1"/>
      <sheetData sheetId="31434" refreshError="1"/>
      <sheetData sheetId="31435" refreshError="1"/>
      <sheetData sheetId="31436" refreshError="1"/>
      <sheetData sheetId="31437" refreshError="1"/>
      <sheetData sheetId="31438" refreshError="1"/>
      <sheetData sheetId="31439" refreshError="1"/>
      <sheetData sheetId="31440" refreshError="1"/>
      <sheetData sheetId="31441" refreshError="1"/>
      <sheetData sheetId="31442" refreshError="1"/>
      <sheetData sheetId="31443" refreshError="1"/>
      <sheetData sheetId="31444" refreshError="1"/>
      <sheetData sheetId="31445" refreshError="1"/>
      <sheetData sheetId="31446" refreshError="1"/>
      <sheetData sheetId="31447" refreshError="1"/>
      <sheetData sheetId="31448" refreshError="1"/>
      <sheetData sheetId="31449" refreshError="1"/>
      <sheetData sheetId="31450" refreshError="1"/>
      <sheetData sheetId="31451" refreshError="1"/>
      <sheetData sheetId="31452" refreshError="1"/>
      <sheetData sheetId="31453" refreshError="1"/>
      <sheetData sheetId="31454" refreshError="1"/>
      <sheetData sheetId="31455" refreshError="1"/>
      <sheetData sheetId="31456" refreshError="1"/>
      <sheetData sheetId="31457" refreshError="1"/>
      <sheetData sheetId="31458" refreshError="1"/>
      <sheetData sheetId="31459" refreshError="1"/>
      <sheetData sheetId="31460" refreshError="1"/>
      <sheetData sheetId="31461" refreshError="1"/>
      <sheetData sheetId="31462" refreshError="1"/>
      <sheetData sheetId="31463" refreshError="1"/>
      <sheetData sheetId="31464" refreshError="1"/>
      <sheetData sheetId="31465" refreshError="1"/>
      <sheetData sheetId="31466" refreshError="1"/>
      <sheetData sheetId="31467" refreshError="1"/>
      <sheetData sheetId="31468" refreshError="1"/>
      <sheetData sheetId="31469" refreshError="1"/>
      <sheetData sheetId="31470" refreshError="1"/>
      <sheetData sheetId="31471" refreshError="1"/>
      <sheetData sheetId="31472" refreshError="1"/>
      <sheetData sheetId="31473" refreshError="1"/>
      <sheetData sheetId="31474" refreshError="1"/>
      <sheetData sheetId="31475" refreshError="1"/>
      <sheetData sheetId="31476" refreshError="1"/>
      <sheetData sheetId="31477" refreshError="1"/>
      <sheetData sheetId="31478" refreshError="1"/>
      <sheetData sheetId="31479" refreshError="1"/>
      <sheetData sheetId="31480" refreshError="1"/>
      <sheetData sheetId="31481" refreshError="1"/>
      <sheetData sheetId="31482" refreshError="1"/>
      <sheetData sheetId="31483" refreshError="1"/>
      <sheetData sheetId="31484" refreshError="1"/>
      <sheetData sheetId="31485" refreshError="1"/>
      <sheetData sheetId="31486" refreshError="1"/>
      <sheetData sheetId="31487" refreshError="1"/>
      <sheetData sheetId="31488" refreshError="1"/>
      <sheetData sheetId="31489" refreshError="1"/>
      <sheetData sheetId="31490" refreshError="1"/>
      <sheetData sheetId="31491" refreshError="1"/>
      <sheetData sheetId="31492" refreshError="1"/>
      <sheetData sheetId="31493" refreshError="1"/>
      <sheetData sheetId="31494" refreshError="1"/>
      <sheetData sheetId="31495" refreshError="1"/>
      <sheetData sheetId="31496" refreshError="1"/>
      <sheetData sheetId="31497" refreshError="1"/>
      <sheetData sheetId="31498" refreshError="1"/>
      <sheetData sheetId="31499" refreshError="1"/>
      <sheetData sheetId="31500" refreshError="1"/>
      <sheetData sheetId="31501" refreshError="1"/>
      <sheetData sheetId="31502" refreshError="1"/>
      <sheetData sheetId="31503" refreshError="1"/>
      <sheetData sheetId="31504" refreshError="1"/>
      <sheetData sheetId="31505" refreshError="1"/>
      <sheetData sheetId="31506" refreshError="1"/>
      <sheetData sheetId="31507" refreshError="1"/>
      <sheetData sheetId="31508" refreshError="1"/>
      <sheetData sheetId="31509" refreshError="1"/>
      <sheetData sheetId="31510" refreshError="1"/>
      <sheetData sheetId="31511" refreshError="1"/>
      <sheetData sheetId="31512" refreshError="1"/>
      <sheetData sheetId="31513" refreshError="1"/>
      <sheetData sheetId="31514" refreshError="1"/>
      <sheetData sheetId="31515" refreshError="1"/>
      <sheetData sheetId="31516" refreshError="1"/>
      <sheetData sheetId="31517" refreshError="1"/>
      <sheetData sheetId="31518" refreshError="1"/>
      <sheetData sheetId="31519" refreshError="1"/>
      <sheetData sheetId="31520" refreshError="1"/>
      <sheetData sheetId="31521" refreshError="1"/>
      <sheetData sheetId="31522" refreshError="1"/>
      <sheetData sheetId="31523" refreshError="1"/>
      <sheetData sheetId="31524" refreshError="1"/>
      <sheetData sheetId="31525" refreshError="1"/>
      <sheetData sheetId="31526" refreshError="1"/>
      <sheetData sheetId="31527" refreshError="1"/>
      <sheetData sheetId="31528" refreshError="1"/>
      <sheetData sheetId="31529" refreshError="1"/>
      <sheetData sheetId="31530" refreshError="1"/>
      <sheetData sheetId="31531" refreshError="1"/>
      <sheetData sheetId="31532" refreshError="1"/>
      <sheetData sheetId="31533" refreshError="1"/>
      <sheetData sheetId="31534" refreshError="1"/>
      <sheetData sheetId="31535" refreshError="1"/>
      <sheetData sheetId="31536" refreshError="1"/>
      <sheetData sheetId="31537" refreshError="1"/>
      <sheetData sheetId="31538" refreshError="1"/>
      <sheetData sheetId="31539" refreshError="1"/>
      <sheetData sheetId="31540" refreshError="1"/>
      <sheetData sheetId="31541" refreshError="1"/>
      <sheetData sheetId="31542" refreshError="1"/>
      <sheetData sheetId="31543" refreshError="1"/>
      <sheetData sheetId="31544" refreshError="1"/>
      <sheetData sheetId="31545" refreshError="1"/>
      <sheetData sheetId="31546" refreshError="1"/>
      <sheetData sheetId="31547" refreshError="1"/>
      <sheetData sheetId="31548" refreshError="1"/>
      <sheetData sheetId="31549" refreshError="1"/>
      <sheetData sheetId="31550" refreshError="1"/>
      <sheetData sheetId="31551" refreshError="1"/>
      <sheetData sheetId="31552" refreshError="1"/>
      <sheetData sheetId="31553" refreshError="1"/>
      <sheetData sheetId="31554" refreshError="1"/>
      <sheetData sheetId="31555" refreshError="1"/>
      <sheetData sheetId="31556" refreshError="1"/>
      <sheetData sheetId="31557" refreshError="1"/>
      <sheetData sheetId="31558" refreshError="1"/>
      <sheetData sheetId="31559" refreshError="1"/>
      <sheetData sheetId="31560" refreshError="1"/>
      <sheetData sheetId="31561" refreshError="1"/>
      <sheetData sheetId="31562" refreshError="1"/>
      <sheetData sheetId="31563" refreshError="1"/>
      <sheetData sheetId="31564" refreshError="1"/>
      <sheetData sheetId="31565" refreshError="1"/>
      <sheetData sheetId="31566" refreshError="1"/>
      <sheetData sheetId="31567" refreshError="1"/>
      <sheetData sheetId="31568" refreshError="1"/>
      <sheetData sheetId="31569" refreshError="1"/>
      <sheetData sheetId="31570" refreshError="1"/>
      <sheetData sheetId="31571" refreshError="1"/>
      <sheetData sheetId="31572" refreshError="1"/>
      <sheetData sheetId="31573" refreshError="1"/>
      <sheetData sheetId="31574" refreshError="1"/>
      <sheetData sheetId="31575" refreshError="1"/>
      <sheetData sheetId="31576" refreshError="1"/>
      <sheetData sheetId="31577" refreshError="1"/>
      <sheetData sheetId="31578" refreshError="1"/>
      <sheetData sheetId="31579" refreshError="1"/>
      <sheetData sheetId="31580" refreshError="1"/>
      <sheetData sheetId="31581" refreshError="1"/>
      <sheetData sheetId="31582" refreshError="1"/>
      <sheetData sheetId="31583" refreshError="1"/>
      <sheetData sheetId="31584" refreshError="1"/>
      <sheetData sheetId="31585" refreshError="1"/>
      <sheetData sheetId="31586" refreshError="1"/>
      <sheetData sheetId="31587" refreshError="1"/>
      <sheetData sheetId="31588" refreshError="1"/>
      <sheetData sheetId="31589" refreshError="1"/>
      <sheetData sheetId="31590" refreshError="1"/>
      <sheetData sheetId="31591" refreshError="1"/>
      <sheetData sheetId="31592" refreshError="1"/>
      <sheetData sheetId="31593" refreshError="1"/>
      <sheetData sheetId="31594" refreshError="1"/>
      <sheetData sheetId="31595" refreshError="1"/>
      <sheetData sheetId="31596" refreshError="1"/>
      <sheetData sheetId="31597" refreshError="1"/>
      <sheetData sheetId="31598" refreshError="1"/>
      <sheetData sheetId="31599" refreshError="1"/>
      <sheetData sheetId="31600" refreshError="1"/>
      <sheetData sheetId="31601" refreshError="1"/>
      <sheetData sheetId="31602" refreshError="1"/>
      <sheetData sheetId="31603" refreshError="1"/>
      <sheetData sheetId="31604" refreshError="1"/>
      <sheetData sheetId="31605" refreshError="1"/>
      <sheetData sheetId="31606" refreshError="1"/>
      <sheetData sheetId="31607" refreshError="1"/>
      <sheetData sheetId="31608" refreshError="1"/>
      <sheetData sheetId="31609" refreshError="1"/>
      <sheetData sheetId="31610" refreshError="1"/>
      <sheetData sheetId="31611" refreshError="1"/>
      <sheetData sheetId="31612" refreshError="1"/>
      <sheetData sheetId="31613" refreshError="1"/>
      <sheetData sheetId="31614" refreshError="1"/>
      <sheetData sheetId="31615" refreshError="1"/>
      <sheetData sheetId="31616" refreshError="1"/>
      <sheetData sheetId="31617" refreshError="1"/>
      <sheetData sheetId="31618" refreshError="1"/>
      <sheetData sheetId="31619" refreshError="1"/>
      <sheetData sheetId="31620" refreshError="1"/>
      <sheetData sheetId="31621" refreshError="1"/>
      <sheetData sheetId="31622" refreshError="1"/>
      <sheetData sheetId="31623" refreshError="1"/>
      <sheetData sheetId="31624" refreshError="1"/>
      <sheetData sheetId="31625" refreshError="1"/>
      <sheetData sheetId="31626" refreshError="1"/>
      <sheetData sheetId="31627" refreshError="1"/>
      <sheetData sheetId="31628" refreshError="1"/>
      <sheetData sheetId="31629" refreshError="1"/>
      <sheetData sheetId="31630" refreshError="1"/>
      <sheetData sheetId="31631" refreshError="1"/>
      <sheetData sheetId="31632" refreshError="1"/>
      <sheetData sheetId="31633" refreshError="1"/>
      <sheetData sheetId="31634" refreshError="1"/>
      <sheetData sheetId="31635" refreshError="1"/>
      <sheetData sheetId="31636" refreshError="1"/>
      <sheetData sheetId="31637" refreshError="1"/>
      <sheetData sheetId="31638" refreshError="1"/>
      <sheetData sheetId="31639" refreshError="1"/>
      <sheetData sheetId="31640" refreshError="1"/>
      <sheetData sheetId="31641" refreshError="1"/>
      <sheetData sheetId="31642" refreshError="1"/>
      <sheetData sheetId="31643" refreshError="1"/>
      <sheetData sheetId="31644" refreshError="1"/>
      <sheetData sheetId="31645" refreshError="1"/>
      <sheetData sheetId="31646" refreshError="1"/>
      <sheetData sheetId="31647" refreshError="1"/>
      <sheetData sheetId="31648" refreshError="1"/>
      <sheetData sheetId="31649" refreshError="1"/>
      <sheetData sheetId="31650" refreshError="1"/>
      <sheetData sheetId="31651" refreshError="1"/>
      <sheetData sheetId="31652" refreshError="1"/>
      <sheetData sheetId="31653" refreshError="1"/>
      <sheetData sheetId="31654" refreshError="1"/>
      <sheetData sheetId="31655" refreshError="1"/>
      <sheetData sheetId="31656" refreshError="1"/>
      <sheetData sheetId="31657" refreshError="1"/>
      <sheetData sheetId="31658" refreshError="1"/>
      <sheetData sheetId="31659" refreshError="1"/>
      <sheetData sheetId="31660" refreshError="1"/>
      <sheetData sheetId="31661" refreshError="1"/>
      <sheetData sheetId="31662" refreshError="1"/>
      <sheetData sheetId="31663" refreshError="1"/>
      <sheetData sheetId="31664" refreshError="1"/>
      <sheetData sheetId="31665" refreshError="1"/>
      <sheetData sheetId="31666" refreshError="1"/>
      <sheetData sheetId="31667" refreshError="1"/>
      <sheetData sheetId="31668" refreshError="1"/>
      <sheetData sheetId="31669" refreshError="1"/>
      <sheetData sheetId="31670" refreshError="1"/>
      <sheetData sheetId="31671" refreshError="1"/>
      <sheetData sheetId="31672" refreshError="1"/>
      <sheetData sheetId="31673" refreshError="1"/>
      <sheetData sheetId="31674" refreshError="1"/>
      <sheetData sheetId="31675" refreshError="1"/>
      <sheetData sheetId="31676" refreshError="1"/>
      <sheetData sheetId="31677" refreshError="1"/>
      <sheetData sheetId="31678" refreshError="1"/>
      <sheetData sheetId="31679" refreshError="1"/>
      <sheetData sheetId="31680" refreshError="1"/>
      <sheetData sheetId="31681" refreshError="1"/>
      <sheetData sheetId="31682" refreshError="1"/>
      <sheetData sheetId="31683" refreshError="1"/>
      <sheetData sheetId="31684" refreshError="1"/>
      <sheetData sheetId="31685" refreshError="1"/>
      <sheetData sheetId="31686" refreshError="1"/>
      <sheetData sheetId="31687" refreshError="1"/>
      <sheetData sheetId="31688" refreshError="1"/>
      <sheetData sheetId="31689" refreshError="1"/>
      <sheetData sheetId="31690" refreshError="1"/>
      <sheetData sheetId="31691" refreshError="1"/>
      <sheetData sheetId="31692" refreshError="1"/>
      <sheetData sheetId="31693" refreshError="1"/>
      <sheetData sheetId="31694" refreshError="1"/>
      <sheetData sheetId="31695" refreshError="1"/>
      <sheetData sheetId="31696" refreshError="1"/>
      <sheetData sheetId="31697" refreshError="1"/>
      <sheetData sheetId="31698" refreshError="1"/>
      <sheetData sheetId="31699" refreshError="1"/>
      <sheetData sheetId="31700" refreshError="1"/>
      <sheetData sheetId="31701" refreshError="1"/>
      <sheetData sheetId="31702" refreshError="1"/>
      <sheetData sheetId="31703" refreshError="1"/>
      <sheetData sheetId="31704" refreshError="1"/>
      <sheetData sheetId="31705" refreshError="1"/>
      <sheetData sheetId="31706" refreshError="1"/>
      <sheetData sheetId="31707" refreshError="1"/>
      <sheetData sheetId="31708" refreshError="1"/>
      <sheetData sheetId="31709" refreshError="1"/>
      <sheetData sheetId="31710" refreshError="1"/>
      <sheetData sheetId="31711" refreshError="1"/>
      <sheetData sheetId="31712" refreshError="1"/>
      <sheetData sheetId="31713" refreshError="1"/>
      <sheetData sheetId="31714" refreshError="1"/>
      <sheetData sheetId="31715" refreshError="1"/>
      <sheetData sheetId="31716" refreshError="1"/>
      <sheetData sheetId="31717" refreshError="1"/>
      <sheetData sheetId="31718" refreshError="1"/>
      <sheetData sheetId="31719" refreshError="1"/>
      <sheetData sheetId="31720" refreshError="1"/>
      <sheetData sheetId="31721" refreshError="1"/>
      <sheetData sheetId="31722" refreshError="1"/>
      <sheetData sheetId="31723" refreshError="1"/>
      <sheetData sheetId="31724" refreshError="1"/>
      <sheetData sheetId="31725" refreshError="1"/>
      <sheetData sheetId="31726" refreshError="1"/>
      <sheetData sheetId="31727" refreshError="1"/>
      <sheetData sheetId="31728" refreshError="1"/>
      <sheetData sheetId="31729" refreshError="1"/>
      <sheetData sheetId="31730" refreshError="1"/>
      <sheetData sheetId="31731" refreshError="1"/>
      <sheetData sheetId="31732" refreshError="1"/>
      <sheetData sheetId="31733" refreshError="1"/>
      <sheetData sheetId="31734" refreshError="1"/>
      <sheetData sheetId="31735" refreshError="1"/>
      <sheetData sheetId="31736" refreshError="1"/>
      <sheetData sheetId="31737" refreshError="1"/>
      <sheetData sheetId="31738" refreshError="1"/>
      <sheetData sheetId="31739" refreshError="1"/>
      <sheetData sheetId="31740" refreshError="1"/>
      <sheetData sheetId="31741" refreshError="1"/>
      <sheetData sheetId="31742" refreshError="1"/>
      <sheetData sheetId="31743" refreshError="1"/>
      <sheetData sheetId="31744" refreshError="1"/>
      <sheetData sheetId="31745" refreshError="1"/>
      <sheetData sheetId="31746" refreshError="1"/>
      <sheetData sheetId="31747" refreshError="1"/>
      <sheetData sheetId="31748" refreshError="1"/>
      <sheetData sheetId="31749" refreshError="1"/>
      <sheetData sheetId="31750" refreshError="1"/>
      <sheetData sheetId="31751" refreshError="1"/>
      <sheetData sheetId="31752" refreshError="1"/>
      <sheetData sheetId="31753" refreshError="1"/>
      <sheetData sheetId="31754" refreshError="1"/>
      <sheetData sheetId="31755" refreshError="1"/>
      <sheetData sheetId="31756" refreshError="1"/>
      <sheetData sheetId="31757" refreshError="1"/>
      <sheetData sheetId="31758" refreshError="1"/>
      <sheetData sheetId="31759" refreshError="1"/>
      <sheetData sheetId="31760" refreshError="1"/>
      <sheetData sheetId="31761" refreshError="1"/>
      <sheetData sheetId="31762" refreshError="1"/>
      <sheetData sheetId="31763" refreshError="1"/>
      <sheetData sheetId="31764" refreshError="1"/>
      <sheetData sheetId="31765" refreshError="1"/>
      <sheetData sheetId="31766" refreshError="1"/>
      <sheetData sheetId="31767" refreshError="1"/>
      <sheetData sheetId="31768" refreshError="1"/>
      <sheetData sheetId="31769" refreshError="1"/>
      <sheetData sheetId="31770" refreshError="1"/>
      <sheetData sheetId="31771" refreshError="1"/>
      <sheetData sheetId="31772" refreshError="1"/>
      <sheetData sheetId="31773" refreshError="1"/>
      <sheetData sheetId="31774" refreshError="1"/>
      <sheetData sheetId="31775" refreshError="1"/>
      <sheetData sheetId="31776" refreshError="1"/>
      <sheetData sheetId="31777" refreshError="1"/>
      <sheetData sheetId="31778" refreshError="1"/>
      <sheetData sheetId="31779" refreshError="1"/>
      <sheetData sheetId="31780" refreshError="1"/>
      <sheetData sheetId="31781" refreshError="1"/>
      <sheetData sheetId="31782" refreshError="1"/>
      <sheetData sheetId="31783" refreshError="1"/>
      <sheetData sheetId="31784" refreshError="1"/>
      <sheetData sheetId="31785" refreshError="1"/>
      <sheetData sheetId="31786" refreshError="1"/>
      <sheetData sheetId="31787" refreshError="1"/>
      <sheetData sheetId="31788" refreshError="1"/>
      <sheetData sheetId="31789" refreshError="1"/>
      <sheetData sheetId="31790" refreshError="1"/>
      <sheetData sheetId="31791" refreshError="1"/>
      <sheetData sheetId="31792" refreshError="1"/>
      <sheetData sheetId="31793" refreshError="1"/>
      <sheetData sheetId="31794" refreshError="1"/>
      <sheetData sheetId="31795" refreshError="1"/>
      <sheetData sheetId="31796" refreshError="1"/>
      <sheetData sheetId="31797" refreshError="1"/>
      <sheetData sheetId="31798" refreshError="1"/>
      <sheetData sheetId="31799" refreshError="1"/>
      <sheetData sheetId="31800" refreshError="1"/>
      <sheetData sheetId="31801" refreshError="1"/>
      <sheetData sheetId="31802" refreshError="1"/>
      <sheetData sheetId="31803" refreshError="1"/>
      <sheetData sheetId="31804" refreshError="1"/>
      <sheetData sheetId="31805" refreshError="1"/>
      <sheetData sheetId="31806" refreshError="1"/>
      <sheetData sheetId="31807" refreshError="1"/>
      <sheetData sheetId="31808" refreshError="1"/>
      <sheetData sheetId="31809" refreshError="1"/>
      <sheetData sheetId="31810" refreshError="1"/>
      <sheetData sheetId="31811" refreshError="1"/>
      <sheetData sheetId="31812" refreshError="1"/>
      <sheetData sheetId="31813" refreshError="1"/>
      <sheetData sheetId="31814" refreshError="1"/>
      <sheetData sheetId="31815" refreshError="1"/>
      <sheetData sheetId="31816" refreshError="1"/>
      <sheetData sheetId="31817" refreshError="1"/>
      <sheetData sheetId="31818" refreshError="1"/>
      <sheetData sheetId="31819" refreshError="1"/>
      <sheetData sheetId="31820" refreshError="1"/>
      <sheetData sheetId="31821" refreshError="1"/>
      <sheetData sheetId="31822" refreshError="1"/>
      <sheetData sheetId="31823" refreshError="1"/>
      <sheetData sheetId="31824" refreshError="1"/>
      <sheetData sheetId="31825" refreshError="1"/>
      <sheetData sheetId="31826" refreshError="1"/>
      <sheetData sheetId="31827" refreshError="1"/>
      <sheetData sheetId="31828" refreshError="1"/>
      <sheetData sheetId="31829" refreshError="1"/>
      <sheetData sheetId="31830" refreshError="1"/>
      <sheetData sheetId="31831" refreshError="1"/>
      <sheetData sheetId="31832" refreshError="1"/>
      <sheetData sheetId="31833" refreshError="1"/>
      <sheetData sheetId="31834" refreshError="1"/>
      <sheetData sheetId="31835" refreshError="1"/>
      <sheetData sheetId="31836" refreshError="1"/>
      <sheetData sheetId="31837" refreshError="1"/>
      <sheetData sheetId="31838" refreshError="1"/>
      <sheetData sheetId="31839" refreshError="1"/>
      <sheetData sheetId="31840" refreshError="1"/>
      <sheetData sheetId="31841" refreshError="1"/>
      <sheetData sheetId="31842" refreshError="1"/>
      <sheetData sheetId="31843" refreshError="1"/>
      <sheetData sheetId="31844" refreshError="1"/>
      <sheetData sheetId="31845" refreshError="1"/>
      <sheetData sheetId="31846" refreshError="1"/>
      <sheetData sheetId="31847" refreshError="1"/>
      <sheetData sheetId="31848" refreshError="1"/>
      <sheetData sheetId="31849" refreshError="1"/>
      <sheetData sheetId="31850" refreshError="1"/>
      <sheetData sheetId="31851" refreshError="1"/>
      <sheetData sheetId="31852" refreshError="1"/>
      <sheetData sheetId="31853" refreshError="1"/>
      <sheetData sheetId="31854" refreshError="1"/>
      <sheetData sheetId="31855" refreshError="1"/>
      <sheetData sheetId="31856" refreshError="1"/>
      <sheetData sheetId="31857" refreshError="1"/>
      <sheetData sheetId="31858" refreshError="1"/>
      <sheetData sheetId="31859" refreshError="1"/>
      <sheetData sheetId="31860" refreshError="1"/>
      <sheetData sheetId="31861" refreshError="1"/>
      <sheetData sheetId="31862" refreshError="1"/>
      <sheetData sheetId="31863" refreshError="1"/>
      <sheetData sheetId="31864" refreshError="1"/>
      <sheetData sheetId="31865" refreshError="1"/>
      <sheetData sheetId="31866" refreshError="1"/>
      <sheetData sheetId="31867" refreshError="1"/>
      <sheetData sheetId="31868" refreshError="1"/>
      <sheetData sheetId="31869" refreshError="1"/>
      <sheetData sheetId="31870" refreshError="1"/>
      <sheetData sheetId="31871" refreshError="1"/>
      <sheetData sheetId="31872" refreshError="1"/>
      <sheetData sheetId="31873" refreshError="1"/>
      <sheetData sheetId="31874" refreshError="1"/>
      <sheetData sheetId="31875" refreshError="1"/>
      <sheetData sheetId="31876" refreshError="1"/>
      <sheetData sheetId="31877" refreshError="1"/>
      <sheetData sheetId="31878" refreshError="1"/>
      <sheetData sheetId="31879" refreshError="1"/>
      <sheetData sheetId="31880" refreshError="1"/>
      <sheetData sheetId="31881" refreshError="1"/>
      <sheetData sheetId="31882" refreshError="1"/>
      <sheetData sheetId="31883" refreshError="1"/>
      <sheetData sheetId="31884" refreshError="1"/>
      <sheetData sheetId="31885" refreshError="1"/>
      <sheetData sheetId="31886" refreshError="1"/>
      <sheetData sheetId="31887" refreshError="1"/>
      <sheetData sheetId="31888" refreshError="1"/>
      <sheetData sheetId="31889" refreshError="1"/>
      <sheetData sheetId="31890" refreshError="1"/>
      <sheetData sheetId="31891" refreshError="1"/>
      <sheetData sheetId="31892" refreshError="1"/>
      <sheetData sheetId="31893" refreshError="1"/>
      <sheetData sheetId="31894" refreshError="1"/>
      <sheetData sheetId="31895" refreshError="1"/>
      <sheetData sheetId="31896" refreshError="1"/>
      <sheetData sheetId="31897" refreshError="1"/>
      <sheetData sheetId="31898" refreshError="1"/>
      <sheetData sheetId="31899" refreshError="1"/>
      <sheetData sheetId="31900" refreshError="1"/>
      <sheetData sheetId="31901" refreshError="1"/>
      <sheetData sheetId="31902" refreshError="1"/>
      <sheetData sheetId="31903" refreshError="1"/>
      <sheetData sheetId="31904" refreshError="1"/>
      <sheetData sheetId="31905" refreshError="1"/>
      <sheetData sheetId="31906" refreshError="1"/>
      <sheetData sheetId="31907" refreshError="1"/>
      <sheetData sheetId="31908" refreshError="1"/>
      <sheetData sheetId="31909" refreshError="1"/>
      <sheetData sheetId="31910" refreshError="1"/>
      <sheetData sheetId="31911" refreshError="1"/>
      <sheetData sheetId="31912" refreshError="1"/>
      <sheetData sheetId="31913" refreshError="1"/>
      <sheetData sheetId="31914" refreshError="1"/>
      <sheetData sheetId="31915" refreshError="1"/>
      <sheetData sheetId="31916" refreshError="1"/>
      <sheetData sheetId="31917" refreshError="1"/>
      <sheetData sheetId="31918" refreshError="1"/>
      <sheetData sheetId="31919" refreshError="1"/>
      <sheetData sheetId="31920" refreshError="1"/>
      <sheetData sheetId="31921" refreshError="1"/>
      <sheetData sheetId="31922" refreshError="1"/>
      <sheetData sheetId="31923" refreshError="1"/>
      <sheetData sheetId="31924" refreshError="1"/>
      <sheetData sheetId="31925" refreshError="1"/>
      <sheetData sheetId="31926" refreshError="1"/>
      <sheetData sheetId="31927" refreshError="1"/>
      <sheetData sheetId="31928" refreshError="1"/>
      <sheetData sheetId="31929" refreshError="1"/>
      <sheetData sheetId="31930" refreshError="1"/>
      <sheetData sheetId="31931" refreshError="1"/>
      <sheetData sheetId="31932" refreshError="1"/>
      <sheetData sheetId="31933" refreshError="1"/>
      <sheetData sheetId="31934" refreshError="1"/>
      <sheetData sheetId="31935" refreshError="1"/>
      <sheetData sheetId="31936" refreshError="1"/>
      <sheetData sheetId="31937" refreshError="1"/>
      <sheetData sheetId="31938" refreshError="1"/>
      <sheetData sheetId="31939" refreshError="1"/>
      <sheetData sheetId="31940" refreshError="1"/>
      <sheetData sheetId="31941" refreshError="1"/>
      <sheetData sheetId="31942" refreshError="1"/>
      <sheetData sheetId="31943" refreshError="1"/>
      <sheetData sheetId="31944" refreshError="1"/>
      <sheetData sheetId="31945" refreshError="1"/>
      <sheetData sheetId="31946" refreshError="1"/>
      <sheetData sheetId="31947" refreshError="1"/>
      <sheetData sheetId="31948" refreshError="1"/>
      <sheetData sheetId="31949" refreshError="1"/>
      <sheetData sheetId="31950" refreshError="1"/>
      <sheetData sheetId="31951" refreshError="1"/>
      <sheetData sheetId="31952" refreshError="1"/>
      <sheetData sheetId="31953" refreshError="1"/>
      <sheetData sheetId="31954" refreshError="1"/>
      <sheetData sheetId="31955" refreshError="1"/>
      <sheetData sheetId="31956" refreshError="1"/>
      <sheetData sheetId="31957" refreshError="1"/>
      <sheetData sheetId="31958" refreshError="1"/>
      <sheetData sheetId="31959" refreshError="1"/>
      <sheetData sheetId="31960" refreshError="1"/>
      <sheetData sheetId="31961" refreshError="1"/>
      <sheetData sheetId="31962" refreshError="1"/>
      <sheetData sheetId="31963" refreshError="1"/>
      <sheetData sheetId="31964" refreshError="1"/>
      <sheetData sheetId="31965" refreshError="1"/>
      <sheetData sheetId="31966" refreshError="1"/>
      <sheetData sheetId="31967" refreshError="1"/>
      <sheetData sheetId="31968" refreshError="1"/>
      <sheetData sheetId="31969" refreshError="1"/>
      <sheetData sheetId="31970" refreshError="1"/>
      <sheetData sheetId="31971" refreshError="1"/>
      <sheetData sheetId="31972" refreshError="1"/>
      <sheetData sheetId="31973" refreshError="1"/>
      <sheetData sheetId="31974" refreshError="1"/>
      <sheetData sheetId="31975" refreshError="1"/>
      <sheetData sheetId="31976" refreshError="1"/>
      <sheetData sheetId="31977" refreshError="1"/>
      <sheetData sheetId="31978" refreshError="1"/>
      <sheetData sheetId="31979" refreshError="1"/>
      <sheetData sheetId="31980" refreshError="1"/>
      <sheetData sheetId="31981" refreshError="1"/>
      <sheetData sheetId="31982" refreshError="1"/>
      <sheetData sheetId="31983" refreshError="1"/>
      <sheetData sheetId="31984" refreshError="1"/>
      <sheetData sheetId="31985" refreshError="1"/>
      <sheetData sheetId="31986" refreshError="1"/>
      <sheetData sheetId="31987" refreshError="1"/>
      <sheetData sheetId="31988" refreshError="1"/>
      <sheetData sheetId="31989" refreshError="1"/>
      <sheetData sheetId="31990" refreshError="1"/>
      <sheetData sheetId="31991" refreshError="1"/>
      <sheetData sheetId="31992" refreshError="1"/>
      <sheetData sheetId="31993" refreshError="1"/>
      <sheetData sheetId="31994" refreshError="1"/>
      <sheetData sheetId="31995" refreshError="1"/>
      <sheetData sheetId="31996" refreshError="1"/>
      <sheetData sheetId="31997" refreshError="1"/>
      <sheetData sheetId="31998" refreshError="1"/>
      <sheetData sheetId="31999" refreshError="1"/>
      <sheetData sheetId="32000" refreshError="1"/>
      <sheetData sheetId="32001" refreshError="1"/>
      <sheetData sheetId="32002" refreshError="1"/>
      <sheetData sheetId="32003" refreshError="1"/>
      <sheetData sheetId="32004" refreshError="1"/>
      <sheetData sheetId="32005" refreshError="1"/>
      <sheetData sheetId="32006" refreshError="1"/>
      <sheetData sheetId="32007" refreshError="1"/>
      <sheetData sheetId="32008" refreshError="1"/>
      <sheetData sheetId="32009" refreshError="1"/>
      <sheetData sheetId="32010" refreshError="1"/>
      <sheetData sheetId="32011" refreshError="1"/>
      <sheetData sheetId="32012" refreshError="1"/>
      <sheetData sheetId="32013" refreshError="1"/>
      <sheetData sheetId="32014" refreshError="1"/>
      <sheetData sheetId="32015" refreshError="1"/>
      <sheetData sheetId="32016" refreshError="1"/>
      <sheetData sheetId="32017" refreshError="1"/>
      <sheetData sheetId="32018" refreshError="1"/>
      <sheetData sheetId="32019" refreshError="1"/>
      <sheetData sheetId="32020" refreshError="1"/>
      <sheetData sheetId="32021" refreshError="1"/>
      <sheetData sheetId="32022" refreshError="1"/>
      <sheetData sheetId="32023" refreshError="1"/>
      <sheetData sheetId="32024" refreshError="1"/>
      <sheetData sheetId="32025" refreshError="1"/>
      <sheetData sheetId="32026" refreshError="1"/>
      <sheetData sheetId="32027" refreshError="1"/>
      <sheetData sheetId="32028" refreshError="1"/>
      <sheetData sheetId="32029" refreshError="1"/>
      <sheetData sheetId="32030" refreshError="1"/>
      <sheetData sheetId="32031" refreshError="1"/>
      <sheetData sheetId="32032" refreshError="1"/>
      <sheetData sheetId="32033" refreshError="1"/>
      <sheetData sheetId="32034" refreshError="1"/>
      <sheetData sheetId="32035" refreshError="1"/>
      <sheetData sheetId="32036" refreshError="1"/>
      <sheetData sheetId="32037" refreshError="1"/>
      <sheetData sheetId="32038" refreshError="1"/>
      <sheetData sheetId="32039" refreshError="1"/>
      <sheetData sheetId="32040" refreshError="1"/>
      <sheetData sheetId="32041" refreshError="1"/>
      <sheetData sheetId="32042" refreshError="1"/>
      <sheetData sheetId="32043" refreshError="1"/>
      <sheetData sheetId="32044" refreshError="1"/>
      <sheetData sheetId="32045" refreshError="1"/>
      <sheetData sheetId="32046" refreshError="1"/>
      <sheetData sheetId="32047" refreshError="1"/>
      <sheetData sheetId="32048" refreshError="1"/>
      <sheetData sheetId="32049" refreshError="1"/>
      <sheetData sheetId="32050" refreshError="1"/>
      <sheetData sheetId="32051" refreshError="1"/>
      <sheetData sheetId="32052" refreshError="1"/>
      <sheetData sheetId="32053" refreshError="1"/>
      <sheetData sheetId="32054" refreshError="1"/>
      <sheetData sheetId="32055" refreshError="1"/>
      <sheetData sheetId="32056" refreshError="1"/>
      <sheetData sheetId="32057" refreshError="1"/>
      <sheetData sheetId="32058" refreshError="1"/>
      <sheetData sheetId="32059" refreshError="1"/>
      <sheetData sheetId="32060" refreshError="1"/>
      <sheetData sheetId="32061" refreshError="1"/>
      <sheetData sheetId="32062" refreshError="1"/>
      <sheetData sheetId="32063" refreshError="1"/>
      <sheetData sheetId="32064" refreshError="1"/>
      <sheetData sheetId="32065" refreshError="1"/>
      <sheetData sheetId="32066" refreshError="1"/>
      <sheetData sheetId="32067" refreshError="1"/>
      <sheetData sheetId="32068" refreshError="1"/>
      <sheetData sheetId="32069" refreshError="1"/>
      <sheetData sheetId="32070" refreshError="1"/>
      <sheetData sheetId="32071" refreshError="1"/>
      <sheetData sheetId="32072" refreshError="1"/>
      <sheetData sheetId="32073" refreshError="1"/>
      <sheetData sheetId="32074" refreshError="1"/>
      <sheetData sheetId="32075" refreshError="1"/>
      <sheetData sheetId="32076" refreshError="1"/>
      <sheetData sheetId="32077" refreshError="1"/>
      <sheetData sheetId="32078" refreshError="1"/>
      <sheetData sheetId="32079" refreshError="1"/>
      <sheetData sheetId="32080" refreshError="1"/>
      <sheetData sheetId="32081" refreshError="1"/>
      <sheetData sheetId="32082" refreshError="1"/>
      <sheetData sheetId="32083" refreshError="1"/>
      <sheetData sheetId="32084" refreshError="1"/>
      <sheetData sheetId="32085" refreshError="1"/>
      <sheetData sheetId="32086" refreshError="1"/>
      <sheetData sheetId="32087" refreshError="1"/>
      <sheetData sheetId="32088" refreshError="1"/>
      <sheetData sheetId="32089" refreshError="1"/>
      <sheetData sheetId="32090" refreshError="1"/>
      <sheetData sheetId="32091" refreshError="1"/>
      <sheetData sheetId="32092" refreshError="1"/>
      <sheetData sheetId="32093" refreshError="1"/>
      <sheetData sheetId="32094" refreshError="1"/>
      <sheetData sheetId="32095" refreshError="1"/>
      <sheetData sheetId="32096" refreshError="1"/>
      <sheetData sheetId="32097" refreshError="1"/>
      <sheetData sheetId="32098" refreshError="1"/>
      <sheetData sheetId="32099" refreshError="1"/>
      <sheetData sheetId="32100" refreshError="1"/>
      <sheetData sheetId="32101" refreshError="1"/>
      <sheetData sheetId="32102" refreshError="1"/>
      <sheetData sheetId="32103" refreshError="1"/>
      <sheetData sheetId="32104" refreshError="1"/>
      <sheetData sheetId="32105" refreshError="1"/>
      <sheetData sheetId="32106" refreshError="1"/>
      <sheetData sheetId="32107" refreshError="1"/>
      <sheetData sheetId="32108" refreshError="1"/>
      <sheetData sheetId="32109" refreshError="1"/>
      <sheetData sheetId="32110" refreshError="1"/>
      <sheetData sheetId="32111" refreshError="1"/>
      <sheetData sheetId="32112" refreshError="1"/>
      <sheetData sheetId="32113" refreshError="1"/>
      <sheetData sheetId="32114" refreshError="1"/>
      <sheetData sheetId="32115" refreshError="1"/>
      <sheetData sheetId="32116" refreshError="1"/>
      <sheetData sheetId="32117" refreshError="1"/>
      <sheetData sheetId="32118" refreshError="1"/>
      <sheetData sheetId="32119" refreshError="1"/>
      <sheetData sheetId="32120" refreshError="1"/>
      <sheetData sheetId="32121" refreshError="1"/>
      <sheetData sheetId="32122" refreshError="1"/>
      <sheetData sheetId="32123" refreshError="1"/>
      <sheetData sheetId="32124" refreshError="1"/>
      <sheetData sheetId="32125" refreshError="1"/>
      <sheetData sheetId="32126" refreshError="1"/>
      <sheetData sheetId="32127" refreshError="1"/>
      <sheetData sheetId="32128" refreshError="1"/>
      <sheetData sheetId="32129" refreshError="1"/>
      <sheetData sheetId="32130" refreshError="1"/>
      <sheetData sheetId="32131" refreshError="1"/>
      <sheetData sheetId="32132" refreshError="1"/>
      <sheetData sheetId="32133" refreshError="1"/>
      <sheetData sheetId="32134" refreshError="1"/>
      <sheetData sheetId="32135" refreshError="1"/>
      <sheetData sheetId="32136" refreshError="1"/>
      <sheetData sheetId="32137" refreshError="1"/>
      <sheetData sheetId="32138" refreshError="1"/>
      <sheetData sheetId="32139" refreshError="1"/>
      <sheetData sheetId="32140" refreshError="1"/>
      <sheetData sheetId="32141" refreshError="1"/>
      <sheetData sheetId="32142" refreshError="1"/>
      <sheetData sheetId="32143" refreshError="1"/>
      <sheetData sheetId="32144" refreshError="1"/>
      <sheetData sheetId="32145" refreshError="1"/>
      <sheetData sheetId="32146" refreshError="1"/>
      <sheetData sheetId="32147" refreshError="1"/>
      <sheetData sheetId="32148" refreshError="1"/>
      <sheetData sheetId="32149" refreshError="1"/>
      <sheetData sheetId="32150" refreshError="1"/>
      <sheetData sheetId="32151" refreshError="1"/>
      <sheetData sheetId="32152" refreshError="1"/>
      <sheetData sheetId="32153" refreshError="1"/>
      <sheetData sheetId="32154" refreshError="1"/>
      <sheetData sheetId="32155" refreshError="1"/>
      <sheetData sheetId="32156" refreshError="1"/>
      <sheetData sheetId="32157" refreshError="1"/>
      <sheetData sheetId="32158" refreshError="1"/>
      <sheetData sheetId="32159" refreshError="1"/>
      <sheetData sheetId="32160" refreshError="1"/>
      <sheetData sheetId="32161" refreshError="1"/>
      <sheetData sheetId="32162" refreshError="1"/>
      <sheetData sheetId="32163" refreshError="1"/>
      <sheetData sheetId="32164" refreshError="1"/>
      <sheetData sheetId="32165" refreshError="1"/>
      <sheetData sheetId="32166" refreshError="1"/>
      <sheetData sheetId="32167" refreshError="1"/>
      <sheetData sheetId="32168" refreshError="1"/>
      <sheetData sheetId="32169" refreshError="1"/>
      <sheetData sheetId="32170" refreshError="1"/>
      <sheetData sheetId="32171" refreshError="1"/>
      <sheetData sheetId="32172" refreshError="1"/>
      <sheetData sheetId="32173" refreshError="1"/>
      <sheetData sheetId="32174" refreshError="1"/>
      <sheetData sheetId="32175" refreshError="1"/>
      <sheetData sheetId="32176" refreshError="1"/>
      <sheetData sheetId="32177" refreshError="1"/>
      <sheetData sheetId="32178" refreshError="1"/>
      <sheetData sheetId="32179" refreshError="1"/>
      <sheetData sheetId="32180" refreshError="1"/>
      <sheetData sheetId="32181" refreshError="1"/>
      <sheetData sheetId="32182" refreshError="1"/>
      <sheetData sheetId="32183" refreshError="1"/>
      <sheetData sheetId="32184" refreshError="1"/>
      <sheetData sheetId="32185" refreshError="1"/>
      <sheetData sheetId="32186" refreshError="1"/>
      <sheetData sheetId="32187" refreshError="1"/>
      <sheetData sheetId="32188" refreshError="1"/>
      <sheetData sheetId="32189" refreshError="1"/>
      <sheetData sheetId="32190" refreshError="1"/>
      <sheetData sheetId="32191" refreshError="1"/>
      <sheetData sheetId="32192" refreshError="1"/>
      <sheetData sheetId="32193" refreshError="1"/>
      <sheetData sheetId="32194" refreshError="1"/>
      <sheetData sheetId="32195" refreshError="1"/>
      <sheetData sheetId="32196" refreshError="1"/>
      <sheetData sheetId="32197" refreshError="1"/>
      <sheetData sheetId="32198" refreshError="1"/>
      <sheetData sheetId="32199" refreshError="1"/>
      <sheetData sheetId="32200" refreshError="1"/>
      <sheetData sheetId="32201" refreshError="1"/>
      <sheetData sheetId="32202" refreshError="1"/>
      <sheetData sheetId="32203" refreshError="1"/>
      <sheetData sheetId="32204" refreshError="1"/>
      <sheetData sheetId="32205" refreshError="1"/>
      <sheetData sheetId="32206" refreshError="1"/>
      <sheetData sheetId="32207" refreshError="1"/>
      <sheetData sheetId="32208" refreshError="1"/>
      <sheetData sheetId="32209" refreshError="1"/>
      <sheetData sheetId="32210" refreshError="1"/>
      <sheetData sheetId="32211" refreshError="1"/>
      <sheetData sheetId="32212" refreshError="1"/>
      <sheetData sheetId="32213" refreshError="1"/>
      <sheetData sheetId="32214" refreshError="1"/>
      <sheetData sheetId="32215" refreshError="1"/>
      <sheetData sheetId="32216" refreshError="1"/>
      <sheetData sheetId="32217" refreshError="1"/>
      <sheetData sheetId="32218" refreshError="1"/>
      <sheetData sheetId="32219" refreshError="1"/>
      <sheetData sheetId="32220" refreshError="1"/>
      <sheetData sheetId="32221" refreshError="1"/>
      <sheetData sheetId="32222" refreshError="1"/>
      <sheetData sheetId="32223" refreshError="1"/>
      <sheetData sheetId="32224" refreshError="1"/>
      <sheetData sheetId="32225" refreshError="1"/>
      <sheetData sheetId="32226" refreshError="1"/>
      <sheetData sheetId="32227" refreshError="1"/>
      <sheetData sheetId="32228" refreshError="1"/>
      <sheetData sheetId="32229" refreshError="1"/>
      <sheetData sheetId="32230" refreshError="1"/>
      <sheetData sheetId="32231" refreshError="1"/>
      <sheetData sheetId="32232" refreshError="1"/>
      <sheetData sheetId="32233" refreshError="1"/>
      <sheetData sheetId="32234" refreshError="1"/>
      <sheetData sheetId="32235" refreshError="1"/>
      <sheetData sheetId="32236" refreshError="1"/>
      <sheetData sheetId="32237" refreshError="1"/>
      <sheetData sheetId="32238" refreshError="1"/>
      <sheetData sheetId="32239" refreshError="1"/>
      <sheetData sheetId="32240" refreshError="1"/>
      <sheetData sheetId="32241" refreshError="1"/>
      <sheetData sheetId="32242" refreshError="1"/>
      <sheetData sheetId="32243" refreshError="1"/>
      <sheetData sheetId="32244" refreshError="1"/>
      <sheetData sheetId="32245" refreshError="1"/>
      <sheetData sheetId="32246" refreshError="1"/>
      <sheetData sheetId="32247" refreshError="1"/>
      <sheetData sheetId="32248" refreshError="1"/>
      <sheetData sheetId="32249" refreshError="1"/>
      <sheetData sheetId="32250" refreshError="1"/>
      <sheetData sheetId="32251" refreshError="1"/>
      <sheetData sheetId="32252" refreshError="1"/>
      <sheetData sheetId="32253" refreshError="1"/>
      <sheetData sheetId="32254" refreshError="1"/>
      <sheetData sheetId="32255" refreshError="1"/>
      <sheetData sheetId="32256" refreshError="1"/>
      <sheetData sheetId="32257" refreshError="1"/>
      <sheetData sheetId="32258" refreshError="1"/>
      <sheetData sheetId="32259" refreshError="1"/>
      <sheetData sheetId="32260" refreshError="1"/>
      <sheetData sheetId="32261" refreshError="1"/>
      <sheetData sheetId="32262" refreshError="1"/>
      <sheetData sheetId="32263" refreshError="1"/>
      <sheetData sheetId="32264" refreshError="1"/>
      <sheetData sheetId="32265" refreshError="1"/>
      <sheetData sheetId="32266" refreshError="1"/>
      <sheetData sheetId="32267" refreshError="1"/>
      <sheetData sheetId="32268" refreshError="1"/>
      <sheetData sheetId="32269" refreshError="1"/>
      <sheetData sheetId="32270" refreshError="1"/>
      <sheetData sheetId="32271" refreshError="1"/>
      <sheetData sheetId="32272" refreshError="1"/>
      <sheetData sheetId="32273" refreshError="1"/>
      <sheetData sheetId="32274" refreshError="1"/>
      <sheetData sheetId="32275" refreshError="1"/>
      <sheetData sheetId="32276" refreshError="1"/>
      <sheetData sheetId="32277" refreshError="1"/>
      <sheetData sheetId="32278" refreshError="1"/>
      <sheetData sheetId="32279" refreshError="1"/>
      <sheetData sheetId="32280" refreshError="1"/>
      <sheetData sheetId="32281" refreshError="1"/>
      <sheetData sheetId="32282" refreshError="1"/>
      <sheetData sheetId="32283" refreshError="1"/>
      <sheetData sheetId="32284" refreshError="1"/>
      <sheetData sheetId="32285" refreshError="1"/>
      <sheetData sheetId="32286" refreshError="1"/>
      <sheetData sheetId="32287" refreshError="1"/>
      <sheetData sheetId="32288" refreshError="1"/>
      <sheetData sheetId="32289" refreshError="1"/>
      <sheetData sheetId="32290" refreshError="1"/>
      <sheetData sheetId="32291" refreshError="1"/>
      <sheetData sheetId="32292" refreshError="1"/>
      <sheetData sheetId="32293" refreshError="1"/>
      <sheetData sheetId="32294" refreshError="1"/>
      <sheetData sheetId="32295" refreshError="1"/>
      <sheetData sheetId="32296" refreshError="1"/>
      <sheetData sheetId="32297" refreshError="1"/>
      <sheetData sheetId="32298" refreshError="1"/>
      <sheetData sheetId="32299" refreshError="1"/>
      <sheetData sheetId="32300" refreshError="1"/>
      <sheetData sheetId="32301" refreshError="1"/>
      <sheetData sheetId="32302" refreshError="1"/>
      <sheetData sheetId="32303" refreshError="1"/>
      <sheetData sheetId="32304" refreshError="1"/>
      <sheetData sheetId="32305" refreshError="1"/>
      <sheetData sheetId="32306" refreshError="1"/>
      <sheetData sheetId="32307" refreshError="1"/>
      <sheetData sheetId="32308" refreshError="1"/>
      <sheetData sheetId="32309" refreshError="1"/>
      <sheetData sheetId="32310" refreshError="1"/>
      <sheetData sheetId="32311" refreshError="1"/>
      <sheetData sheetId="32312" refreshError="1"/>
      <sheetData sheetId="32313" refreshError="1"/>
      <sheetData sheetId="32314" refreshError="1"/>
      <sheetData sheetId="32315" refreshError="1"/>
      <sheetData sheetId="32316" refreshError="1"/>
      <sheetData sheetId="32317" refreshError="1"/>
      <sheetData sheetId="32318" refreshError="1"/>
      <sheetData sheetId="32319" refreshError="1"/>
      <sheetData sheetId="32320" refreshError="1"/>
      <sheetData sheetId="32321" refreshError="1"/>
      <sheetData sheetId="32322" refreshError="1"/>
      <sheetData sheetId="32323" refreshError="1"/>
      <sheetData sheetId="32324" refreshError="1"/>
      <sheetData sheetId="32325" refreshError="1"/>
      <sheetData sheetId="32326" refreshError="1"/>
      <sheetData sheetId="32327" refreshError="1"/>
      <sheetData sheetId="32328" refreshError="1"/>
      <sheetData sheetId="32329" refreshError="1"/>
      <sheetData sheetId="32330" refreshError="1"/>
      <sheetData sheetId="32331" refreshError="1"/>
      <sheetData sheetId="32332" refreshError="1"/>
      <sheetData sheetId="32333" refreshError="1"/>
      <sheetData sheetId="32334" refreshError="1"/>
      <sheetData sheetId="32335" refreshError="1"/>
      <sheetData sheetId="32336" refreshError="1"/>
      <sheetData sheetId="32337" refreshError="1"/>
      <sheetData sheetId="32338" refreshError="1"/>
      <sheetData sheetId="32339" refreshError="1"/>
      <sheetData sheetId="32340" refreshError="1"/>
      <sheetData sheetId="32341" refreshError="1"/>
      <sheetData sheetId="32342" refreshError="1"/>
      <sheetData sheetId="32343" refreshError="1"/>
      <sheetData sheetId="32344" refreshError="1"/>
      <sheetData sheetId="32345" refreshError="1"/>
      <sheetData sheetId="32346" refreshError="1"/>
      <sheetData sheetId="32347" refreshError="1"/>
      <sheetData sheetId="32348" refreshError="1"/>
      <sheetData sheetId="32349" refreshError="1"/>
      <sheetData sheetId="32350" refreshError="1"/>
      <sheetData sheetId="32351" refreshError="1"/>
      <sheetData sheetId="32352" refreshError="1"/>
      <sheetData sheetId="32353" refreshError="1"/>
      <sheetData sheetId="32354" refreshError="1"/>
      <sheetData sheetId="32355" refreshError="1"/>
      <sheetData sheetId="32356" refreshError="1"/>
      <sheetData sheetId="32357" refreshError="1"/>
      <sheetData sheetId="32358" refreshError="1"/>
      <sheetData sheetId="32359" refreshError="1"/>
      <sheetData sheetId="32360" refreshError="1"/>
      <sheetData sheetId="32361" refreshError="1"/>
      <sheetData sheetId="32362" refreshError="1"/>
      <sheetData sheetId="32363" refreshError="1"/>
      <sheetData sheetId="32364" refreshError="1"/>
      <sheetData sheetId="32365" refreshError="1"/>
      <sheetData sheetId="32366" refreshError="1"/>
      <sheetData sheetId="32367" refreshError="1"/>
      <sheetData sheetId="32368" refreshError="1"/>
      <sheetData sheetId="32369" refreshError="1"/>
      <sheetData sheetId="32370" refreshError="1"/>
      <sheetData sheetId="32371" refreshError="1"/>
      <sheetData sheetId="32372" refreshError="1"/>
      <sheetData sheetId="32373" refreshError="1"/>
      <sheetData sheetId="32374" refreshError="1"/>
      <sheetData sheetId="32375" refreshError="1"/>
      <sheetData sheetId="32376" refreshError="1"/>
      <sheetData sheetId="32377" refreshError="1"/>
      <sheetData sheetId="32378" refreshError="1"/>
      <sheetData sheetId="32379" refreshError="1"/>
      <sheetData sheetId="32380" refreshError="1"/>
      <sheetData sheetId="32381" refreshError="1"/>
      <sheetData sheetId="32382" refreshError="1"/>
      <sheetData sheetId="32383" refreshError="1"/>
      <sheetData sheetId="32384" refreshError="1"/>
      <sheetData sheetId="32385" refreshError="1"/>
      <sheetData sheetId="32386" refreshError="1"/>
      <sheetData sheetId="32387" refreshError="1"/>
      <sheetData sheetId="32388" refreshError="1"/>
      <sheetData sheetId="32389" refreshError="1"/>
      <sheetData sheetId="32390" refreshError="1"/>
      <sheetData sheetId="32391" refreshError="1"/>
      <sheetData sheetId="32392" refreshError="1"/>
      <sheetData sheetId="32393" refreshError="1"/>
      <sheetData sheetId="32394" refreshError="1"/>
      <sheetData sheetId="32395" refreshError="1"/>
      <sheetData sheetId="32396" refreshError="1"/>
      <sheetData sheetId="32397" refreshError="1"/>
      <sheetData sheetId="32398" refreshError="1"/>
      <sheetData sheetId="32399" refreshError="1"/>
      <sheetData sheetId="32400" refreshError="1"/>
      <sheetData sheetId="32401" refreshError="1"/>
      <sheetData sheetId="32402" refreshError="1"/>
      <sheetData sheetId="32403" refreshError="1"/>
      <sheetData sheetId="32404" refreshError="1"/>
      <sheetData sheetId="32405" refreshError="1"/>
      <sheetData sheetId="32406" refreshError="1"/>
      <sheetData sheetId="32407" refreshError="1"/>
      <sheetData sheetId="32408" refreshError="1"/>
      <sheetData sheetId="32409" refreshError="1"/>
      <sheetData sheetId="32410" refreshError="1"/>
      <sheetData sheetId="32411" refreshError="1"/>
      <sheetData sheetId="32412" refreshError="1"/>
      <sheetData sheetId="32413" refreshError="1"/>
      <sheetData sheetId="32414" refreshError="1"/>
      <sheetData sheetId="32415" refreshError="1"/>
      <sheetData sheetId="32416" refreshError="1"/>
      <sheetData sheetId="32417" refreshError="1"/>
      <sheetData sheetId="32418" refreshError="1"/>
      <sheetData sheetId="32419" refreshError="1"/>
      <sheetData sheetId="32420" refreshError="1"/>
      <sheetData sheetId="32421" refreshError="1"/>
      <sheetData sheetId="32422" refreshError="1"/>
      <sheetData sheetId="32423" refreshError="1"/>
      <sheetData sheetId="32424" refreshError="1"/>
      <sheetData sheetId="32425" refreshError="1"/>
      <sheetData sheetId="32426" refreshError="1"/>
      <sheetData sheetId="32427" refreshError="1"/>
      <sheetData sheetId="32428" refreshError="1"/>
      <sheetData sheetId="32429" refreshError="1"/>
      <sheetData sheetId="32430" refreshError="1"/>
      <sheetData sheetId="32431" refreshError="1"/>
      <sheetData sheetId="32432" refreshError="1"/>
      <sheetData sheetId="32433" refreshError="1"/>
      <sheetData sheetId="32434" refreshError="1"/>
      <sheetData sheetId="32435" refreshError="1"/>
      <sheetData sheetId="32436" refreshError="1"/>
      <sheetData sheetId="32437" refreshError="1"/>
      <sheetData sheetId="32438" refreshError="1"/>
      <sheetData sheetId="32439" refreshError="1"/>
      <sheetData sheetId="32440" refreshError="1"/>
      <sheetData sheetId="32441" refreshError="1"/>
      <sheetData sheetId="32442" refreshError="1"/>
      <sheetData sheetId="32443" refreshError="1"/>
      <sheetData sheetId="32444" refreshError="1"/>
      <sheetData sheetId="32445" refreshError="1"/>
      <sheetData sheetId="32446" refreshError="1"/>
      <sheetData sheetId="32447" refreshError="1"/>
      <sheetData sheetId="32448" refreshError="1"/>
      <sheetData sheetId="32449" refreshError="1"/>
      <sheetData sheetId="32450" refreshError="1"/>
      <sheetData sheetId="32451" refreshError="1"/>
      <sheetData sheetId="32452" refreshError="1"/>
      <sheetData sheetId="32453" refreshError="1"/>
      <sheetData sheetId="32454" refreshError="1"/>
      <sheetData sheetId="32455" refreshError="1"/>
      <sheetData sheetId="32456" refreshError="1"/>
      <sheetData sheetId="32457" refreshError="1"/>
      <sheetData sheetId="32458" refreshError="1"/>
      <sheetData sheetId="32459" refreshError="1"/>
      <sheetData sheetId="32460" refreshError="1"/>
      <sheetData sheetId="32461" refreshError="1"/>
      <sheetData sheetId="32462" refreshError="1"/>
      <sheetData sheetId="32463" refreshError="1"/>
      <sheetData sheetId="32464" refreshError="1"/>
      <sheetData sheetId="32465" refreshError="1"/>
      <sheetData sheetId="32466" refreshError="1"/>
      <sheetData sheetId="32467" refreshError="1"/>
      <sheetData sheetId="32468" refreshError="1"/>
      <sheetData sheetId="32469" refreshError="1"/>
      <sheetData sheetId="32470" refreshError="1"/>
      <sheetData sheetId="32471" refreshError="1"/>
      <sheetData sheetId="32472" refreshError="1"/>
      <sheetData sheetId="32473" refreshError="1"/>
      <sheetData sheetId="32474" refreshError="1"/>
      <sheetData sheetId="32475" refreshError="1"/>
      <sheetData sheetId="32476" refreshError="1"/>
      <sheetData sheetId="32477" refreshError="1"/>
      <sheetData sheetId="32478" refreshError="1"/>
      <sheetData sheetId="32479" refreshError="1"/>
      <sheetData sheetId="32480" refreshError="1"/>
      <sheetData sheetId="32481" refreshError="1"/>
      <sheetData sheetId="32482" refreshError="1"/>
      <sheetData sheetId="32483" refreshError="1"/>
      <sheetData sheetId="32484" refreshError="1"/>
      <sheetData sheetId="32485" refreshError="1"/>
      <sheetData sheetId="32486" refreshError="1"/>
      <sheetData sheetId="32487" refreshError="1"/>
      <sheetData sheetId="32488" refreshError="1"/>
      <sheetData sheetId="32489" refreshError="1"/>
      <sheetData sheetId="32490" refreshError="1"/>
      <sheetData sheetId="32491" refreshError="1"/>
      <sheetData sheetId="32492" refreshError="1"/>
      <sheetData sheetId="32493" refreshError="1"/>
      <sheetData sheetId="32494" refreshError="1"/>
      <sheetData sheetId="32495" refreshError="1"/>
      <sheetData sheetId="32496" refreshError="1"/>
      <sheetData sheetId="32497" refreshError="1"/>
      <sheetData sheetId="32498" refreshError="1"/>
      <sheetData sheetId="32499" refreshError="1"/>
      <sheetData sheetId="32500" refreshError="1"/>
      <sheetData sheetId="32501" refreshError="1"/>
      <sheetData sheetId="32502" refreshError="1"/>
      <sheetData sheetId="32503" refreshError="1"/>
      <sheetData sheetId="32504" refreshError="1"/>
      <sheetData sheetId="32505" refreshError="1"/>
      <sheetData sheetId="32506" refreshError="1"/>
      <sheetData sheetId="32507" refreshError="1"/>
      <sheetData sheetId="32508" refreshError="1"/>
      <sheetData sheetId="32509" refreshError="1"/>
      <sheetData sheetId="32510" refreshError="1"/>
      <sheetData sheetId="32511" refreshError="1"/>
      <sheetData sheetId="32512" refreshError="1"/>
      <sheetData sheetId="32513" refreshError="1"/>
      <sheetData sheetId="32514" refreshError="1"/>
      <sheetData sheetId="32515" refreshError="1"/>
      <sheetData sheetId="32516" refreshError="1"/>
      <sheetData sheetId="32517" refreshError="1"/>
      <sheetData sheetId="32518" refreshError="1"/>
      <sheetData sheetId="32519" refreshError="1"/>
      <sheetData sheetId="32520" refreshError="1"/>
      <sheetData sheetId="32521" refreshError="1"/>
      <sheetData sheetId="32522" refreshError="1"/>
      <sheetData sheetId="32523" refreshError="1"/>
      <sheetData sheetId="32524" refreshError="1"/>
      <sheetData sheetId="32525" refreshError="1"/>
      <sheetData sheetId="32526" refreshError="1"/>
      <sheetData sheetId="32527" refreshError="1"/>
      <sheetData sheetId="32528" refreshError="1"/>
      <sheetData sheetId="32529" refreshError="1"/>
      <sheetData sheetId="32530" refreshError="1"/>
      <sheetData sheetId="32531" refreshError="1"/>
      <sheetData sheetId="32532" refreshError="1"/>
      <sheetData sheetId="32533" refreshError="1"/>
      <sheetData sheetId="32534" refreshError="1"/>
      <sheetData sheetId="32535" refreshError="1"/>
      <sheetData sheetId="32536" refreshError="1"/>
      <sheetData sheetId="32537" refreshError="1"/>
      <sheetData sheetId="32538" refreshError="1"/>
      <sheetData sheetId="32539" refreshError="1"/>
      <sheetData sheetId="32540" refreshError="1"/>
      <sheetData sheetId="32541" refreshError="1"/>
      <sheetData sheetId="32542" refreshError="1"/>
      <sheetData sheetId="32543" refreshError="1"/>
      <sheetData sheetId="32544" refreshError="1"/>
      <sheetData sheetId="32545" refreshError="1"/>
      <sheetData sheetId="32546" refreshError="1"/>
      <sheetData sheetId="32547" refreshError="1"/>
      <sheetData sheetId="32548" refreshError="1"/>
      <sheetData sheetId="32549" refreshError="1"/>
      <sheetData sheetId="32550" refreshError="1"/>
      <sheetData sheetId="32551" refreshError="1"/>
      <sheetData sheetId="32552" refreshError="1"/>
      <sheetData sheetId="32553" refreshError="1"/>
      <sheetData sheetId="32554" refreshError="1"/>
      <sheetData sheetId="32555" refreshError="1"/>
      <sheetData sheetId="32556" refreshError="1"/>
      <sheetData sheetId="32557" refreshError="1"/>
      <sheetData sheetId="32558" refreshError="1"/>
      <sheetData sheetId="32559" refreshError="1"/>
      <sheetData sheetId="32560" refreshError="1"/>
      <sheetData sheetId="32561" refreshError="1"/>
      <sheetData sheetId="32562" refreshError="1"/>
      <sheetData sheetId="32563" refreshError="1"/>
      <sheetData sheetId="32564" refreshError="1"/>
      <sheetData sheetId="32565" refreshError="1"/>
      <sheetData sheetId="32566" refreshError="1"/>
      <sheetData sheetId="32567" refreshError="1"/>
      <sheetData sheetId="32568" refreshError="1"/>
      <sheetData sheetId="32569" refreshError="1"/>
      <sheetData sheetId="32570" refreshError="1"/>
      <sheetData sheetId="32571" refreshError="1"/>
      <sheetData sheetId="32572" refreshError="1"/>
      <sheetData sheetId="32573" refreshError="1"/>
      <sheetData sheetId="32574" refreshError="1"/>
      <sheetData sheetId="32575" refreshError="1"/>
      <sheetData sheetId="32576" refreshError="1"/>
      <sheetData sheetId="32577" refreshError="1"/>
      <sheetData sheetId="32578" refreshError="1"/>
      <sheetData sheetId="32579" refreshError="1"/>
      <sheetData sheetId="32580" refreshError="1"/>
      <sheetData sheetId="32581" refreshError="1"/>
      <sheetData sheetId="32582" refreshError="1"/>
      <sheetData sheetId="32583" refreshError="1"/>
      <sheetData sheetId="32584" refreshError="1"/>
      <sheetData sheetId="32585" refreshError="1"/>
      <sheetData sheetId="32586" refreshError="1"/>
      <sheetData sheetId="32587" refreshError="1"/>
      <sheetData sheetId="32588" refreshError="1"/>
      <sheetData sheetId="32589" refreshError="1"/>
      <sheetData sheetId="32590" refreshError="1"/>
      <sheetData sheetId="32591" refreshError="1"/>
      <sheetData sheetId="32592" refreshError="1"/>
      <sheetData sheetId="32593" refreshError="1"/>
      <sheetData sheetId="32594" refreshError="1"/>
      <sheetData sheetId="32595" refreshError="1"/>
      <sheetData sheetId="32596" refreshError="1"/>
      <sheetData sheetId="32597" refreshError="1"/>
      <sheetData sheetId="32598" refreshError="1"/>
      <sheetData sheetId="32599" refreshError="1"/>
      <sheetData sheetId="32600" refreshError="1"/>
      <sheetData sheetId="32601" refreshError="1"/>
      <sheetData sheetId="32602" refreshError="1"/>
      <sheetData sheetId="32603" refreshError="1"/>
      <sheetData sheetId="32604" refreshError="1"/>
      <sheetData sheetId="32605" refreshError="1"/>
      <sheetData sheetId="32606" refreshError="1"/>
      <sheetData sheetId="32607" refreshError="1"/>
      <sheetData sheetId="32608" refreshError="1"/>
      <sheetData sheetId="32609" refreshError="1"/>
      <sheetData sheetId="32610" refreshError="1"/>
      <sheetData sheetId="32611" refreshError="1"/>
      <sheetData sheetId="32612" refreshError="1"/>
      <sheetData sheetId="32613" refreshError="1"/>
      <sheetData sheetId="32614" refreshError="1"/>
      <sheetData sheetId="32615" refreshError="1"/>
      <sheetData sheetId="32616" refreshError="1"/>
      <sheetData sheetId="32617" refreshError="1"/>
      <sheetData sheetId="32618" refreshError="1"/>
      <sheetData sheetId="32619" refreshError="1"/>
      <sheetData sheetId="32620" refreshError="1"/>
      <sheetData sheetId="32621" refreshError="1"/>
      <sheetData sheetId="32622" refreshError="1"/>
      <sheetData sheetId="32623" refreshError="1"/>
      <sheetData sheetId="32624" refreshError="1"/>
      <sheetData sheetId="32625" refreshError="1"/>
      <sheetData sheetId="32626" refreshError="1"/>
      <sheetData sheetId="32627" refreshError="1"/>
      <sheetData sheetId="32628" refreshError="1"/>
      <sheetData sheetId="32629" refreshError="1"/>
      <sheetData sheetId="32630" refreshError="1"/>
      <sheetData sheetId="32631" refreshError="1"/>
      <sheetData sheetId="32632" refreshError="1"/>
      <sheetData sheetId="32633" refreshError="1"/>
      <sheetData sheetId="32634" refreshError="1"/>
      <sheetData sheetId="32635" refreshError="1"/>
      <sheetData sheetId="32636" refreshError="1"/>
      <sheetData sheetId="32637" refreshError="1"/>
      <sheetData sheetId="32638" refreshError="1"/>
      <sheetData sheetId="32639" refreshError="1"/>
      <sheetData sheetId="32640" refreshError="1"/>
      <sheetData sheetId="32641" refreshError="1"/>
      <sheetData sheetId="32642" refreshError="1"/>
      <sheetData sheetId="32643" refreshError="1"/>
      <sheetData sheetId="32644" refreshError="1"/>
      <sheetData sheetId="32645" refreshError="1"/>
      <sheetData sheetId="32646" refreshError="1"/>
      <sheetData sheetId="32647" refreshError="1"/>
      <sheetData sheetId="32648" refreshError="1"/>
      <sheetData sheetId="32649" refreshError="1"/>
      <sheetData sheetId="32650" refreshError="1"/>
      <sheetData sheetId="32651" refreshError="1"/>
      <sheetData sheetId="32652" refreshError="1"/>
      <sheetData sheetId="32653" refreshError="1"/>
      <sheetData sheetId="32654" refreshError="1"/>
      <sheetData sheetId="32655" refreshError="1"/>
      <sheetData sheetId="32656" refreshError="1"/>
      <sheetData sheetId="32657" refreshError="1"/>
      <sheetData sheetId="32658" refreshError="1"/>
      <sheetData sheetId="32659" refreshError="1"/>
      <sheetData sheetId="32660" refreshError="1"/>
      <sheetData sheetId="32661" refreshError="1"/>
      <sheetData sheetId="32662" refreshError="1"/>
      <sheetData sheetId="32663" refreshError="1"/>
      <sheetData sheetId="32664" refreshError="1"/>
      <sheetData sheetId="32665" refreshError="1"/>
      <sheetData sheetId="32666" refreshError="1"/>
      <sheetData sheetId="32667" refreshError="1"/>
      <sheetData sheetId="32668" refreshError="1"/>
      <sheetData sheetId="32669" refreshError="1"/>
      <sheetData sheetId="32670" refreshError="1"/>
      <sheetData sheetId="32671" refreshError="1"/>
      <sheetData sheetId="32672" refreshError="1"/>
      <sheetData sheetId="32673" refreshError="1"/>
      <sheetData sheetId="32674" refreshError="1"/>
      <sheetData sheetId="32675" refreshError="1"/>
      <sheetData sheetId="32676" refreshError="1"/>
      <sheetData sheetId="32677" refreshError="1"/>
      <sheetData sheetId="32678" refreshError="1"/>
      <sheetData sheetId="32679" refreshError="1"/>
      <sheetData sheetId="32680" refreshError="1"/>
      <sheetData sheetId="32681" refreshError="1"/>
      <sheetData sheetId="32682" refreshError="1"/>
      <sheetData sheetId="32683" refreshError="1"/>
      <sheetData sheetId="32684" refreshError="1"/>
      <sheetData sheetId="32685" refreshError="1"/>
      <sheetData sheetId="32686" refreshError="1"/>
      <sheetData sheetId="32687" refreshError="1"/>
      <sheetData sheetId="32688" refreshError="1"/>
      <sheetData sheetId="32689" refreshError="1"/>
      <sheetData sheetId="32690" refreshError="1"/>
      <sheetData sheetId="32691" refreshError="1"/>
      <sheetData sheetId="32692" refreshError="1"/>
      <sheetData sheetId="32693" refreshError="1"/>
      <sheetData sheetId="32694" refreshError="1"/>
      <sheetData sheetId="32695" refreshError="1"/>
      <sheetData sheetId="32696" refreshError="1"/>
      <sheetData sheetId="32697" refreshError="1"/>
      <sheetData sheetId="32698" refreshError="1"/>
      <sheetData sheetId="32699" refreshError="1"/>
      <sheetData sheetId="32700" refreshError="1"/>
      <sheetData sheetId="32701" refreshError="1"/>
      <sheetData sheetId="32702" refreshError="1"/>
      <sheetData sheetId="32703" refreshError="1"/>
      <sheetData sheetId="32704" refreshError="1"/>
      <sheetData sheetId="32705" refreshError="1"/>
      <sheetData sheetId="32706" refreshError="1"/>
      <sheetData sheetId="32707" refreshError="1"/>
      <sheetData sheetId="32708" refreshError="1"/>
      <sheetData sheetId="32709" refreshError="1"/>
      <sheetData sheetId="32710" refreshError="1"/>
      <sheetData sheetId="32711" refreshError="1"/>
      <sheetData sheetId="32712" refreshError="1"/>
      <sheetData sheetId="32713" refreshError="1"/>
      <sheetData sheetId="32714" refreshError="1"/>
      <sheetData sheetId="32715" refreshError="1"/>
      <sheetData sheetId="32716" refreshError="1"/>
      <sheetData sheetId="32717" refreshError="1"/>
      <sheetData sheetId="32718" refreshError="1"/>
      <sheetData sheetId="32719" refreshError="1"/>
      <sheetData sheetId="32720" refreshError="1"/>
      <sheetData sheetId="32721" refreshError="1"/>
      <sheetData sheetId="32722" refreshError="1"/>
      <sheetData sheetId="32723" refreshError="1"/>
      <sheetData sheetId="32724" refreshError="1"/>
      <sheetData sheetId="32725" refreshError="1"/>
      <sheetData sheetId="32726" refreshError="1"/>
      <sheetData sheetId="32727" refreshError="1"/>
      <sheetData sheetId="32728" refreshError="1"/>
      <sheetData sheetId="32729" refreshError="1"/>
      <sheetData sheetId="32730" refreshError="1"/>
      <sheetData sheetId="32731" refreshError="1"/>
      <sheetData sheetId="32732" refreshError="1"/>
      <sheetData sheetId="32733" refreshError="1"/>
      <sheetData sheetId="32734" refreshError="1"/>
      <sheetData sheetId="32735" refreshError="1"/>
      <sheetData sheetId="32736" refreshError="1"/>
      <sheetData sheetId="32737" refreshError="1"/>
      <sheetData sheetId="32738" refreshError="1"/>
      <sheetData sheetId="32739" refreshError="1"/>
      <sheetData sheetId="32740" refreshError="1"/>
      <sheetData sheetId="32741" refreshError="1"/>
      <sheetData sheetId="32742" refreshError="1"/>
      <sheetData sheetId="32743" refreshError="1"/>
      <sheetData sheetId="32744" refreshError="1"/>
      <sheetData sheetId="32745" refreshError="1"/>
      <sheetData sheetId="32746" refreshError="1"/>
      <sheetData sheetId="32747" refreshError="1"/>
      <sheetData sheetId="32748" refreshError="1"/>
      <sheetData sheetId="32749" refreshError="1"/>
      <sheetData sheetId="32750" refreshError="1"/>
      <sheetData sheetId="32751" refreshError="1"/>
      <sheetData sheetId="32752" refreshError="1"/>
      <sheetData sheetId="32753" refreshError="1"/>
      <sheetData sheetId="32754" refreshError="1"/>
      <sheetData sheetId="32755" refreshError="1"/>
      <sheetData sheetId="32756" refreshError="1"/>
      <sheetData sheetId="32757" refreshError="1"/>
      <sheetData sheetId="32758" refreshError="1"/>
      <sheetData sheetId="32759" refreshError="1"/>
      <sheetData sheetId="32760" refreshError="1"/>
      <sheetData sheetId="32761" refreshError="1"/>
      <sheetData sheetId="32762" refreshError="1"/>
      <sheetData sheetId="32763" refreshError="1"/>
      <sheetData sheetId="32764" refreshError="1"/>
      <sheetData sheetId="32765" refreshError="1"/>
      <sheetData sheetId="32766" refreshError="1"/>
      <sheetData sheetId="32767" refreshError="1"/>
      <sheetData sheetId="32768" refreshError="1"/>
      <sheetData sheetId="32769" refreshError="1"/>
      <sheetData sheetId="32770" refreshError="1"/>
      <sheetData sheetId="32771" refreshError="1"/>
      <sheetData sheetId="32772" refreshError="1"/>
      <sheetData sheetId="32773" refreshError="1"/>
      <sheetData sheetId="32774" refreshError="1"/>
      <sheetData sheetId="32775" refreshError="1"/>
      <sheetData sheetId="32776" refreshError="1"/>
      <sheetData sheetId="32777" refreshError="1"/>
      <sheetData sheetId="32778" refreshError="1"/>
      <sheetData sheetId="32779" refreshError="1"/>
      <sheetData sheetId="32780" refreshError="1"/>
      <sheetData sheetId="32781" refreshError="1"/>
      <sheetData sheetId="32782" refreshError="1"/>
      <sheetData sheetId="32783" refreshError="1"/>
      <sheetData sheetId="32784" refreshError="1"/>
      <sheetData sheetId="32785" refreshError="1"/>
      <sheetData sheetId="32786" refreshError="1"/>
      <sheetData sheetId="32787" refreshError="1"/>
      <sheetData sheetId="32788" refreshError="1"/>
      <sheetData sheetId="32789" refreshError="1"/>
      <sheetData sheetId="32790" refreshError="1"/>
      <sheetData sheetId="32791" refreshError="1"/>
      <sheetData sheetId="32792" refreshError="1"/>
      <sheetData sheetId="32793" refreshError="1"/>
      <sheetData sheetId="32794" refreshError="1"/>
      <sheetData sheetId="32795" refreshError="1"/>
      <sheetData sheetId="32796" refreshError="1"/>
      <sheetData sheetId="32797" refreshError="1"/>
      <sheetData sheetId="32798" refreshError="1"/>
      <sheetData sheetId="32799" refreshError="1"/>
      <sheetData sheetId="32800" refreshError="1"/>
      <sheetData sheetId="32801" refreshError="1"/>
      <sheetData sheetId="32802" refreshError="1"/>
      <sheetData sheetId="32803" refreshError="1"/>
      <sheetData sheetId="32804" refreshError="1"/>
      <sheetData sheetId="32805" refreshError="1"/>
      <sheetData sheetId="32806" refreshError="1"/>
      <sheetData sheetId="32807" refreshError="1"/>
      <sheetData sheetId="32808" refreshError="1"/>
      <sheetData sheetId="32809" refreshError="1"/>
      <sheetData sheetId="32810" refreshError="1"/>
      <sheetData sheetId="32811" refreshError="1"/>
      <sheetData sheetId="32812" refreshError="1"/>
      <sheetData sheetId="32813" refreshError="1"/>
      <sheetData sheetId="32814" refreshError="1"/>
      <sheetData sheetId="32815" refreshError="1"/>
      <sheetData sheetId="32816" refreshError="1"/>
      <sheetData sheetId="32817" refreshError="1"/>
      <sheetData sheetId="32818" refreshError="1"/>
      <sheetData sheetId="32819" refreshError="1"/>
      <sheetData sheetId="32820" refreshError="1"/>
      <sheetData sheetId="32821" refreshError="1"/>
      <sheetData sheetId="32822" refreshError="1"/>
      <sheetData sheetId="32823" refreshError="1"/>
      <sheetData sheetId="32824" refreshError="1"/>
      <sheetData sheetId="32825" refreshError="1"/>
      <sheetData sheetId="32826" refreshError="1"/>
      <sheetData sheetId="32827" refreshError="1"/>
      <sheetData sheetId="32828" refreshError="1"/>
      <sheetData sheetId="32829" refreshError="1"/>
      <sheetData sheetId="32830" refreshError="1"/>
      <sheetData sheetId="32831" refreshError="1"/>
      <sheetData sheetId="32832" refreshError="1"/>
      <sheetData sheetId="32833" refreshError="1"/>
      <sheetData sheetId="32834" refreshError="1"/>
      <sheetData sheetId="32835" refreshError="1"/>
      <sheetData sheetId="32836" refreshError="1"/>
      <sheetData sheetId="32837" refreshError="1"/>
      <sheetData sheetId="32838" refreshError="1"/>
      <sheetData sheetId="32839" refreshError="1"/>
      <sheetData sheetId="32840" refreshError="1"/>
      <sheetData sheetId="32841" refreshError="1"/>
      <sheetData sheetId="32842" refreshError="1"/>
      <sheetData sheetId="32843" refreshError="1"/>
      <sheetData sheetId="32844" refreshError="1"/>
      <sheetData sheetId="32845" refreshError="1"/>
      <sheetData sheetId="32846" refreshError="1"/>
      <sheetData sheetId="32847" refreshError="1"/>
      <sheetData sheetId="32848" refreshError="1"/>
      <sheetData sheetId="32849" refreshError="1"/>
      <sheetData sheetId="32850" refreshError="1"/>
      <sheetData sheetId="32851" refreshError="1"/>
      <sheetData sheetId="32852" refreshError="1"/>
      <sheetData sheetId="32853" refreshError="1"/>
      <sheetData sheetId="32854" refreshError="1"/>
      <sheetData sheetId="32855" refreshError="1"/>
      <sheetData sheetId="32856" refreshError="1"/>
      <sheetData sheetId="32857" refreshError="1"/>
      <sheetData sheetId="32858" refreshError="1"/>
      <sheetData sheetId="32859" refreshError="1"/>
      <sheetData sheetId="32860" refreshError="1"/>
      <sheetData sheetId="32861" refreshError="1"/>
      <sheetData sheetId="32862" refreshError="1"/>
      <sheetData sheetId="32863" refreshError="1"/>
      <sheetData sheetId="32864" refreshError="1"/>
      <sheetData sheetId="32865" refreshError="1"/>
      <sheetData sheetId="32866" refreshError="1"/>
      <sheetData sheetId="32867" refreshError="1"/>
      <sheetData sheetId="32868" refreshError="1"/>
      <sheetData sheetId="32869" refreshError="1"/>
      <sheetData sheetId="32870" refreshError="1"/>
      <sheetData sheetId="32871" refreshError="1"/>
      <sheetData sheetId="32872" refreshError="1"/>
      <sheetData sheetId="32873" refreshError="1"/>
      <sheetData sheetId="32874" refreshError="1"/>
      <sheetData sheetId="32875" refreshError="1"/>
      <sheetData sheetId="32876" refreshError="1"/>
      <sheetData sheetId="32877" refreshError="1"/>
      <sheetData sheetId="32878" refreshError="1"/>
      <sheetData sheetId="32879" refreshError="1"/>
      <sheetData sheetId="32880" refreshError="1"/>
      <sheetData sheetId="32881" refreshError="1"/>
      <sheetData sheetId="32882" refreshError="1"/>
      <sheetData sheetId="32883" refreshError="1"/>
      <sheetData sheetId="32884" refreshError="1"/>
      <sheetData sheetId="32885" refreshError="1"/>
      <sheetData sheetId="32886" refreshError="1"/>
      <sheetData sheetId="32887" refreshError="1"/>
      <sheetData sheetId="32888" refreshError="1"/>
      <sheetData sheetId="32889" refreshError="1"/>
      <sheetData sheetId="32890" refreshError="1"/>
      <sheetData sheetId="32891" refreshError="1"/>
      <sheetData sheetId="32892" refreshError="1"/>
      <sheetData sheetId="32893" refreshError="1"/>
      <sheetData sheetId="32894" refreshError="1"/>
      <sheetData sheetId="32895" refreshError="1"/>
      <sheetData sheetId="32896" refreshError="1"/>
      <sheetData sheetId="32897" refreshError="1"/>
      <sheetData sheetId="32898" refreshError="1"/>
      <sheetData sheetId="32899" refreshError="1"/>
      <sheetData sheetId="32900" refreshError="1"/>
      <sheetData sheetId="32901" refreshError="1"/>
      <sheetData sheetId="32902" refreshError="1"/>
      <sheetData sheetId="32903" refreshError="1"/>
      <sheetData sheetId="32904" refreshError="1"/>
      <sheetData sheetId="32905" refreshError="1"/>
      <sheetData sheetId="32906" refreshError="1"/>
      <sheetData sheetId="32907" refreshError="1"/>
      <sheetData sheetId="32908" refreshError="1"/>
      <sheetData sheetId="32909" refreshError="1"/>
      <sheetData sheetId="32910" refreshError="1"/>
      <sheetData sheetId="32911" refreshError="1"/>
      <sheetData sheetId="32912" refreshError="1"/>
      <sheetData sheetId="32913" refreshError="1"/>
      <sheetData sheetId="32914" refreshError="1"/>
      <sheetData sheetId="32915" refreshError="1"/>
      <sheetData sheetId="32916" refreshError="1"/>
      <sheetData sheetId="32917" refreshError="1"/>
      <sheetData sheetId="32918" refreshError="1"/>
      <sheetData sheetId="32919" refreshError="1"/>
      <sheetData sheetId="32920" refreshError="1"/>
      <sheetData sheetId="32921" refreshError="1"/>
      <sheetData sheetId="32922" refreshError="1"/>
      <sheetData sheetId="32923" refreshError="1"/>
      <sheetData sheetId="32924" refreshError="1"/>
      <sheetData sheetId="32925" refreshError="1"/>
      <sheetData sheetId="32926" refreshError="1"/>
      <sheetData sheetId="32927" refreshError="1"/>
      <sheetData sheetId="32928" refreshError="1"/>
      <sheetData sheetId="32929" refreshError="1"/>
      <sheetData sheetId="32930" refreshError="1"/>
      <sheetData sheetId="32931" refreshError="1"/>
      <sheetData sheetId="32932" refreshError="1"/>
      <sheetData sheetId="32933" refreshError="1"/>
      <sheetData sheetId="32934" refreshError="1"/>
      <sheetData sheetId="32935" refreshError="1"/>
      <sheetData sheetId="32936" refreshError="1"/>
      <sheetData sheetId="32937" refreshError="1"/>
      <sheetData sheetId="32938" refreshError="1"/>
      <sheetData sheetId="32939" refreshError="1"/>
      <sheetData sheetId="32940" refreshError="1"/>
      <sheetData sheetId="32941" refreshError="1"/>
      <sheetData sheetId="32942" refreshError="1"/>
      <sheetData sheetId="32943" refreshError="1"/>
      <sheetData sheetId="32944" refreshError="1"/>
      <sheetData sheetId="32945" refreshError="1"/>
      <sheetData sheetId="32946" refreshError="1"/>
      <sheetData sheetId="32947" refreshError="1"/>
      <sheetData sheetId="32948" refreshError="1"/>
      <sheetData sheetId="32949" refreshError="1"/>
      <sheetData sheetId="32950" refreshError="1"/>
      <sheetData sheetId="32951" refreshError="1"/>
      <sheetData sheetId="32952" refreshError="1"/>
      <sheetData sheetId="32953" refreshError="1"/>
      <sheetData sheetId="32954" refreshError="1"/>
      <sheetData sheetId="32955" refreshError="1"/>
      <sheetData sheetId="32956" refreshError="1"/>
      <sheetData sheetId="32957" refreshError="1"/>
      <sheetData sheetId="32958" refreshError="1"/>
      <sheetData sheetId="32959" refreshError="1"/>
      <sheetData sheetId="32960" refreshError="1"/>
      <sheetData sheetId="32961" refreshError="1"/>
      <sheetData sheetId="32962" refreshError="1"/>
      <sheetData sheetId="32963" refreshError="1"/>
      <sheetData sheetId="32964" refreshError="1"/>
      <sheetData sheetId="32965" refreshError="1"/>
      <sheetData sheetId="32966" refreshError="1"/>
      <sheetData sheetId="32967" refreshError="1"/>
      <sheetData sheetId="32968" refreshError="1"/>
      <sheetData sheetId="32969" refreshError="1"/>
      <sheetData sheetId="32970" refreshError="1"/>
      <sheetData sheetId="32971" refreshError="1"/>
      <sheetData sheetId="32972" refreshError="1"/>
      <sheetData sheetId="32973" refreshError="1"/>
      <sheetData sheetId="32974" refreshError="1"/>
      <sheetData sheetId="32975" refreshError="1"/>
      <sheetData sheetId="32976" refreshError="1"/>
      <sheetData sheetId="32977" refreshError="1"/>
      <sheetData sheetId="32978" refreshError="1"/>
      <sheetData sheetId="32979" refreshError="1"/>
      <sheetData sheetId="32980" refreshError="1"/>
      <sheetData sheetId="32981" refreshError="1"/>
      <sheetData sheetId="32982" refreshError="1"/>
      <sheetData sheetId="32983" refreshError="1"/>
      <sheetData sheetId="32984" refreshError="1"/>
      <sheetData sheetId="32985" refreshError="1"/>
      <sheetData sheetId="32986" refreshError="1"/>
      <sheetData sheetId="32987" refreshError="1"/>
      <sheetData sheetId="32988" refreshError="1"/>
      <sheetData sheetId="32989" refreshError="1"/>
      <sheetData sheetId="32990" refreshError="1"/>
      <sheetData sheetId="32991" refreshError="1"/>
      <sheetData sheetId="32992" refreshError="1"/>
      <sheetData sheetId="32993" refreshError="1"/>
      <sheetData sheetId="32994" refreshError="1"/>
      <sheetData sheetId="32995" refreshError="1"/>
      <sheetData sheetId="32996" refreshError="1"/>
      <sheetData sheetId="32997" refreshError="1"/>
      <sheetData sheetId="32998" refreshError="1"/>
      <sheetData sheetId="32999" refreshError="1"/>
      <sheetData sheetId="33000" refreshError="1"/>
      <sheetData sheetId="33001" refreshError="1"/>
      <sheetData sheetId="33002" refreshError="1"/>
      <sheetData sheetId="33003" refreshError="1"/>
      <sheetData sheetId="33004" refreshError="1"/>
      <sheetData sheetId="33005" refreshError="1"/>
      <sheetData sheetId="33006" refreshError="1"/>
      <sheetData sheetId="33007" refreshError="1"/>
      <sheetData sheetId="33008" refreshError="1"/>
      <sheetData sheetId="33009" refreshError="1"/>
      <sheetData sheetId="33010" refreshError="1"/>
      <sheetData sheetId="33011" refreshError="1"/>
      <sheetData sheetId="33012" refreshError="1"/>
      <sheetData sheetId="33013" refreshError="1"/>
      <sheetData sheetId="33014" refreshError="1"/>
      <sheetData sheetId="33015" refreshError="1"/>
      <sheetData sheetId="33016" refreshError="1"/>
      <sheetData sheetId="33017" refreshError="1"/>
      <sheetData sheetId="33018" refreshError="1"/>
      <sheetData sheetId="33019" refreshError="1"/>
      <sheetData sheetId="33020" refreshError="1"/>
      <sheetData sheetId="33021" refreshError="1"/>
      <sheetData sheetId="33022" refreshError="1"/>
      <sheetData sheetId="33023" refreshError="1"/>
      <sheetData sheetId="33024" refreshError="1"/>
      <sheetData sheetId="33025" refreshError="1"/>
      <sheetData sheetId="33026" refreshError="1"/>
      <sheetData sheetId="33027" refreshError="1"/>
      <sheetData sheetId="33028" refreshError="1"/>
      <sheetData sheetId="33029" refreshError="1"/>
      <sheetData sheetId="33030" refreshError="1"/>
      <sheetData sheetId="33031" refreshError="1"/>
      <sheetData sheetId="33032" refreshError="1"/>
      <sheetData sheetId="33033" refreshError="1"/>
      <sheetData sheetId="33034" refreshError="1"/>
      <sheetData sheetId="33035" refreshError="1"/>
      <sheetData sheetId="33036" refreshError="1"/>
      <sheetData sheetId="33037" refreshError="1"/>
      <sheetData sheetId="33038" refreshError="1"/>
      <sheetData sheetId="33039" refreshError="1"/>
      <sheetData sheetId="33040" refreshError="1"/>
      <sheetData sheetId="33041" refreshError="1"/>
      <sheetData sheetId="33042" refreshError="1"/>
      <sheetData sheetId="33043" refreshError="1"/>
      <sheetData sheetId="33044" refreshError="1"/>
      <sheetData sheetId="33045" refreshError="1"/>
      <sheetData sheetId="33046" refreshError="1"/>
      <sheetData sheetId="33047" refreshError="1"/>
      <sheetData sheetId="33048" refreshError="1"/>
      <sheetData sheetId="33049" refreshError="1"/>
      <sheetData sheetId="33050" refreshError="1"/>
      <sheetData sheetId="33051" refreshError="1"/>
      <sheetData sheetId="33052" refreshError="1"/>
      <sheetData sheetId="33053" refreshError="1"/>
      <sheetData sheetId="33054" refreshError="1"/>
      <sheetData sheetId="33055" refreshError="1"/>
      <sheetData sheetId="33056" refreshError="1"/>
      <sheetData sheetId="33057" refreshError="1"/>
      <sheetData sheetId="33058" refreshError="1"/>
      <sheetData sheetId="33059" refreshError="1"/>
      <sheetData sheetId="33060" refreshError="1"/>
      <sheetData sheetId="33061" refreshError="1"/>
      <sheetData sheetId="33062" refreshError="1"/>
      <sheetData sheetId="33063" refreshError="1"/>
      <sheetData sheetId="33064" refreshError="1"/>
      <sheetData sheetId="33065" refreshError="1"/>
      <sheetData sheetId="33066" refreshError="1"/>
      <sheetData sheetId="33067" refreshError="1"/>
      <sheetData sheetId="33068" refreshError="1"/>
      <sheetData sheetId="33069" refreshError="1"/>
      <sheetData sheetId="33070" refreshError="1"/>
      <sheetData sheetId="33071" refreshError="1"/>
      <sheetData sheetId="33072" refreshError="1"/>
      <sheetData sheetId="33073" refreshError="1"/>
      <sheetData sheetId="33074" refreshError="1"/>
      <sheetData sheetId="33075" refreshError="1"/>
      <sheetData sheetId="33076" refreshError="1"/>
      <sheetData sheetId="33077" refreshError="1"/>
      <sheetData sheetId="33078" refreshError="1"/>
      <sheetData sheetId="33079" refreshError="1"/>
      <sheetData sheetId="33080" refreshError="1"/>
      <sheetData sheetId="33081" refreshError="1"/>
      <sheetData sheetId="33082" refreshError="1"/>
      <sheetData sheetId="33083" refreshError="1"/>
      <sheetData sheetId="33084" refreshError="1"/>
      <sheetData sheetId="33085" refreshError="1"/>
      <sheetData sheetId="33086" refreshError="1"/>
      <sheetData sheetId="33087" refreshError="1"/>
      <sheetData sheetId="33088" refreshError="1"/>
      <sheetData sheetId="33089" refreshError="1"/>
      <sheetData sheetId="33090" refreshError="1"/>
      <sheetData sheetId="33091" refreshError="1"/>
      <sheetData sheetId="33092" refreshError="1"/>
      <sheetData sheetId="33093" refreshError="1"/>
      <sheetData sheetId="33094" refreshError="1"/>
      <sheetData sheetId="33095" refreshError="1"/>
      <sheetData sheetId="33096" refreshError="1"/>
      <sheetData sheetId="33097" refreshError="1"/>
      <sheetData sheetId="33098" refreshError="1"/>
      <sheetData sheetId="33099" refreshError="1"/>
      <sheetData sheetId="33100" refreshError="1"/>
      <sheetData sheetId="33101" refreshError="1"/>
      <sheetData sheetId="33102" refreshError="1"/>
      <sheetData sheetId="33103" refreshError="1"/>
      <sheetData sheetId="33104" refreshError="1"/>
      <sheetData sheetId="33105" refreshError="1"/>
      <sheetData sheetId="33106" refreshError="1"/>
      <sheetData sheetId="33107" refreshError="1"/>
      <sheetData sheetId="33108" refreshError="1"/>
      <sheetData sheetId="33109" refreshError="1"/>
      <sheetData sheetId="33110" refreshError="1"/>
      <sheetData sheetId="33111" refreshError="1"/>
      <sheetData sheetId="33112" refreshError="1"/>
      <sheetData sheetId="33113" refreshError="1"/>
      <sheetData sheetId="33114" refreshError="1"/>
      <sheetData sheetId="33115" refreshError="1"/>
      <sheetData sheetId="33116" refreshError="1"/>
      <sheetData sheetId="33117" refreshError="1"/>
      <sheetData sheetId="33118" refreshError="1"/>
      <sheetData sheetId="33119" refreshError="1"/>
      <sheetData sheetId="33120" refreshError="1"/>
      <sheetData sheetId="33121" refreshError="1"/>
      <sheetData sheetId="33122" refreshError="1"/>
      <sheetData sheetId="33123" refreshError="1"/>
      <sheetData sheetId="33124" refreshError="1"/>
      <sheetData sheetId="33125" refreshError="1"/>
      <sheetData sheetId="33126" refreshError="1"/>
      <sheetData sheetId="33127" refreshError="1"/>
      <sheetData sheetId="33128" refreshError="1"/>
      <sheetData sheetId="33129" refreshError="1"/>
      <sheetData sheetId="33130" refreshError="1"/>
      <sheetData sheetId="33131" refreshError="1"/>
      <sheetData sheetId="33132" refreshError="1"/>
      <sheetData sheetId="33133" refreshError="1"/>
      <sheetData sheetId="33134" refreshError="1"/>
      <sheetData sheetId="33135" refreshError="1"/>
      <sheetData sheetId="33136" refreshError="1"/>
      <sheetData sheetId="33137" refreshError="1"/>
      <sheetData sheetId="33138" refreshError="1"/>
      <sheetData sheetId="33139" refreshError="1"/>
      <sheetData sheetId="33140" refreshError="1"/>
      <sheetData sheetId="33141" refreshError="1"/>
      <sheetData sheetId="33142" refreshError="1"/>
      <sheetData sheetId="33143" refreshError="1"/>
      <sheetData sheetId="33144" refreshError="1"/>
      <sheetData sheetId="33145" refreshError="1"/>
      <sheetData sheetId="33146" refreshError="1"/>
      <sheetData sheetId="33147" refreshError="1"/>
      <sheetData sheetId="33148" refreshError="1"/>
      <sheetData sheetId="33149" refreshError="1"/>
      <sheetData sheetId="33150" refreshError="1"/>
      <sheetData sheetId="33151" refreshError="1"/>
      <sheetData sheetId="33152" refreshError="1"/>
      <sheetData sheetId="33153" refreshError="1"/>
      <sheetData sheetId="33154" refreshError="1"/>
      <sheetData sheetId="33155" refreshError="1"/>
      <sheetData sheetId="33156" refreshError="1"/>
      <sheetData sheetId="33157" refreshError="1"/>
      <sheetData sheetId="33158" refreshError="1"/>
      <sheetData sheetId="33159" refreshError="1"/>
      <sheetData sheetId="33160" refreshError="1"/>
      <sheetData sheetId="33161" refreshError="1"/>
      <sheetData sheetId="33162" refreshError="1"/>
      <sheetData sheetId="33163" refreshError="1"/>
      <sheetData sheetId="33164" refreshError="1"/>
      <sheetData sheetId="33165" refreshError="1"/>
      <sheetData sheetId="33166" refreshError="1"/>
      <sheetData sheetId="33167" refreshError="1"/>
      <sheetData sheetId="33168" refreshError="1"/>
      <sheetData sheetId="33169" refreshError="1"/>
      <sheetData sheetId="33170" refreshError="1"/>
      <sheetData sheetId="33171" refreshError="1"/>
      <sheetData sheetId="33172" refreshError="1"/>
      <sheetData sheetId="33173" refreshError="1"/>
      <sheetData sheetId="33174" refreshError="1"/>
      <sheetData sheetId="33175" refreshError="1"/>
      <sheetData sheetId="33176" refreshError="1"/>
      <sheetData sheetId="33177" refreshError="1"/>
      <sheetData sheetId="33178" refreshError="1"/>
      <sheetData sheetId="33179" refreshError="1"/>
      <sheetData sheetId="33180" refreshError="1"/>
      <sheetData sheetId="33181" refreshError="1"/>
      <sheetData sheetId="33182" refreshError="1"/>
      <sheetData sheetId="33183" refreshError="1"/>
      <sheetData sheetId="33184" refreshError="1"/>
      <sheetData sheetId="33185" refreshError="1"/>
      <sheetData sheetId="33186" refreshError="1"/>
      <sheetData sheetId="33187" refreshError="1"/>
      <sheetData sheetId="33188" refreshError="1"/>
      <sheetData sheetId="33189" refreshError="1"/>
      <sheetData sheetId="33190" refreshError="1"/>
      <sheetData sheetId="33191" refreshError="1"/>
      <sheetData sheetId="33192" refreshError="1"/>
      <sheetData sheetId="33193" refreshError="1"/>
      <sheetData sheetId="33194" refreshError="1"/>
      <sheetData sheetId="33195" refreshError="1"/>
      <sheetData sheetId="33196" refreshError="1"/>
      <sheetData sheetId="33197" refreshError="1"/>
      <sheetData sheetId="33198" refreshError="1"/>
      <sheetData sheetId="33199" refreshError="1"/>
      <sheetData sheetId="33200" refreshError="1"/>
      <sheetData sheetId="33201" refreshError="1"/>
      <sheetData sheetId="33202" refreshError="1"/>
      <sheetData sheetId="33203" refreshError="1"/>
      <sheetData sheetId="33204" refreshError="1"/>
      <sheetData sheetId="33205" refreshError="1"/>
      <sheetData sheetId="33206" refreshError="1"/>
      <sheetData sheetId="33207" refreshError="1"/>
      <sheetData sheetId="33208" refreshError="1"/>
      <sheetData sheetId="33209" refreshError="1"/>
      <sheetData sheetId="33210" refreshError="1"/>
      <sheetData sheetId="33211" refreshError="1"/>
      <sheetData sheetId="33212" refreshError="1"/>
      <sheetData sheetId="33213" refreshError="1"/>
      <sheetData sheetId="33214" refreshError="1"/>
      <sheetData sheetId="33215" refreshError="1"/>
      <sheetData sheetId="33216" refreshError="1"/>
      <sheetData sheetId="33217" refreshError="1"/>
      <sheetData sheetId="33218" refreshError="1"/>
      <sheetData sheetId="33219" refreshError="1"/>
      <sheetData sheetId="33220" refreshError="1"/>
      <sheetData sheetId="33221" refreshError="1"/>
      <sheetData sheetId="33222" refreshError="1"/>
      <sheetData sheetId="33223" refreshError="1"/>
      <sheetData sheetId="33224" refreshError="1"/>
      <sheetData sheetId="33225" refreshError="1"/>
      <sheetData sheetId="33226" refreshError="1"/>
      <sheetData sheetId="33227" refreshError="1"/>
      <sheetData sheetId="33228" refreshError="1"/>
      <sheetData sheetId="33229" refreshError="1"/>
      <sheetData sheetId="33230" refreshError="1"/>
      <sheetData sheetId="33231" refreshError="1"/>
      <sheetData sheetId="33232" refreshError="1"/>
      <sheetData sheetId="33233" refreshError="1"/>
      <sheetData sheetId="33234" refreshError="1"/>
      <sheetData sheetId="33235" refreshError="1"/>
      <sheetData sheetId="33236" refreshError="1"/>
      <sheetData sheetId="33237" refreshError="1"/>
      <sheetData sheetId="33238" refreshError="1"/>
      <sheetData sheetId="33239" refreshError="1"/>
      <sheetData sheetId="33240" refreshError="1"/>
      <sheetData sheetId="33241" refreshError="1"/>
      <sheetData sheetId="33242" refreshError="1"/>
      <sheetData sheetId="33243" refreshError="1"/>
      <sheetData sheetId="33244" refreshError="1"/>
      <sheetData sheetId="33245" refreshError="1"/>
      <sheetData sheetId="33246" refreshError="1"/>
      <sheetData sheetId="33247" refreshError="1"/>
      <sheetData sheetId="33248" refreshError="1"/>
      <sheetData sheetId="33249" refreshError="1"/>
      <sheetData sheetId="33250" refreshError="1"/>
      <sheetData sheetId="33251" refreshError="1"/>
      <sheetData sheetId="33252" refreshError="1"/>
      <sheetData sheetId="33253" refreshError="1"/>
      <sheetData sheetId="33254" refreshError="1"/>
      <sheetData sheetId="33255" refreshError="1"/>
      <sheetData sheetId="33256" refreshError="1"/>
      <sheetData sheetId="33257" refreshError="1"/>
      <sheetData sheetId="33258" refreshError="1"/>
      <sheetData sheetId="33259" refreshError="1"/>
      <sheetData sheetId="33260" refreshError="1"/>
      <sheetData sheetId="33261" refreshError="1"/>
      <sheetData sheetId="33262" refreshError="1"/>
      <sheetData sheetId="33263" refreshError="1"/>
      <sheetData sheetId="33264" refreshError="1"/>
      <sheetData sheetId="33265" refreshError="1"/>
      <sheetData sheetId="33266" refreshError="1"/>
      <sheetData sheetId="33267" refreshError="1"/>
      <sheetData sheetId="33268" refreshError="1"/>
      <sheetData sheetId="33269" refreshError="1"/>
      <sheetData sheetId="33270" refreshError="1"/>
      <sheetData sheetId="33271" refreshError="1"/>
      <sheetData sheetId="33272" refreshError="1"/>
      <sheetData sheetId="33273" refreshError="1"/>
      <sheetData sheetId="33274" refreshError="1"/>
      <sheetData sheetId="33275" refreshError="1"/>
      <sheetData sheetId="33276" refreshError="1"/>
      <sheetData sheetId="33277" refreshError="1"/>
      <sheetData sheetId="33278" refreshError="1"/>
      <sheetData sheetId="33279" refreshError="1"/>
      <sheetData sheetId="33280" refreshError="1"/>
      <sheetData sheetId="33281" refreshError="1"/>
      <sheetData sheetId="33282" refreshError="1"/>
      <sheetData sheetId="33283" refreshError="1"/>
      <sheetData sheetId="33284" refreshError="1"/>
      <sheetData sheetId="33285" refreshError="1"/>
      <sheetData sheetId="33286" refreshError="1"/>
      <sheetData sheetId="33287" refreshError="1"/>
      <sheetData sheetId="33288" refreshError="1"/>
      <sheetData sheetId="33289" refreshError="1"/>
      <sheetData sheetId="33290" refreshError="1"/>
      <sheetData sheetId="33291" refreshError="1"/>
      <sheetData sheetId="33292" refreshError="1"/>
      <sheetData sheetId="33293" refreshError="1"/>
      <sheetData sheetId="33294" refreshError="1"/>
      <sheetData sheetId="33295" refreshError="1"/>
      <sheetData sheetId="33296" refreshError="1"/>
      <sheetData sheetId="33297" refreshError="1"/>
      <sheetData sheetId="33298" refreshError="1"/>
      <sheetData sheetId="33299" refreshError="1"/>
      <sheetData sheetId="33300" refreshError="1"/>
      <sheetData sheetId="33301" refreshError="1"/>
      <sheetData sheetId="33302" refreshError="1"/>
      <sheetData sheetId="33303" refreshError="1"/>
      <sheetData sheetId="33304" refreshError="1"/>
      <sheetData sheetId="33305" refreshError="1"/>
      <sheetData sheetId="33306" refreshError="1"/>
      <sheetData sheetId="33307" refreshError="1"/>
      <sheetData sheetId="33308" refreshError="1"/>
      <sheetData sheetId="33309" refreshError="1"/>
      <sheetData sheetId="33310" refreshError="1"/>
      <sheetData sheetId="33311" refreshError="1"/>
      <sheetData sheetId="33312" refreshError="1"/>
      <sheetData sheetId="33313" refreshError="1"/>
      <sheetData sheetId="33314" refreshError="1"/>
      <sheetData sheetId="33315" refreshError="1"/>
      <sheetData sheetId="33316" refreshError="1"/>
      <sheetData sheetId="33317" refreshError="1"/>
      <sheetData sheetId="33318" refreshError="1"/>
      <sheetData sheetId="33319" refreshError="1"/>
      <sheetData sheetId="33320" refreshError="1"/>
      <sheetData sheetId="33321" refreshError="1"/>
      <sheetData sheetId="33322" refreshError="1"/>
      <sheetData sheetId="33323" refreshError="1"/>
      <sheetData sheetId="33324" refreshError="1"/>
      <sheetData sheetId="33325" refreshError="1"/>
      <sheetData sheetId="33326" refreshError="1"/>
      <sheetData sheetId="33327" refreshError="1"/>
      <sheetData sheetId="33328" refreshError="1"/>
      <sheetData sheetId="33329" refreshError="1"/>
      <sheetData sheetId="33330" refreshError="1"/>
      <sheetData sheetId="33331" refreshError="1"/>
      <sheetData sheetId="33332" refreshError="1"/>
      <sheetData sheetId="33333" refreshError="1"/>
      <sheetData sheetId="33334" refreshError="1"/>
      <sheetData sheetId="33335" refreshError="1"/>
      <sheetData sheetId="33336" refreshError="1"/>
      <sheetData sheetId="33337" refreshError="1"/>
      <sheetData sheetId="33338" refreshError="1"/>
      <sheetData sheetId="33339" refreshError="1"/>
      <sheetData sheetId="33340" refreshError="1"/>
      <sheetData sheetId="33341" refreshError="1"/>
      <sheetData sheetId="33342" refreshError="1"/>
      <sheetData sheetId="33343" refreshError="1"/>
      <sheetData sheetId="33344" refreshError="1"/>
      <sheetData sheetId="33345" refreshError="1"/>
      <sheetData sheetId="33346" refreshError="1"/>
      <sheetData sheetId="33347" refreshError="1"/>
      <sheetData sheetId="33348" refreshError="1"/>
      <sheetData sheetId="33349" refreshError="1"/>
      <sheetData sheetId="33350" refreshError="1"/>
      <sheetData sheetId="33351" refreshError="1"/>
      <sheetData sheetId="33352" refreshError="1"/>
      <sheetData sheetId="33353" refreshError="1"/>
      <sheetData sheetId="33354" refreshError="1"/>
      <sheetData sheetId="33355" refreshError="1"/>
      <sheetData sheetId="33356" refreshError="1"/>
      <sheetData sheetId="33357" refreshError="1"/>
      <sheetData sheetId="33358" refreshError="1"/>
      <sheetData sheetId="33359" refreshError="1"/>
      <sheetData sheetId="33360" refreshError="1"/>
      <sheetData sheetId="33361" refreshError="1"/>
      <sheetData sheetId="33362" refreshError="1"/>
      <sheetData sheetId="33363" refreshError="1"/>
      <sheetData sheetId="33364" refreshError="1"/>
      <sheetData sheetId="33365" refreshError="1"/>
      <sheetData sheetId="33366" refreshError="1"/>
      <sheetData sheetId="33367" refreshError="1"/>
      <sheetData sheetId="33368" refreshError="1"/>
      <sheetData sheetId="33369" refreshError="1"/>
      <sheetData sheetId="33370" refreshError="1"/>
      <sheetData sheetId="33371" refreshError="1"/>
      <sheetData sheetId="33372" refreshError="1"/>
      <sheetData sheetId="33373" refreshError="1"/>
      <sheetData sheetId="33374" refreshError="1"/>
      <sheetData sheetId="33375" refreshError="1"/>
      <sheetData sheetId="33376" refreshError="1"/>
      <sheetData sheetId="33377" refreshError="1"/>
      <sheetData sheetId="33378" refreshError="1"/>
      <sheetData sheetId="33379" refreshError="1"/>
      <sheetData sheetId="33380" refreshError="1"/>
      <sheetData sheetId="33381" refreshError="1"/>
      <sheetData sheetId="33382" refreshError="1"/>
      <sheetData sheetId="33383" refreshError="1"/>
      <sheetData sheetId="33384" refreshError="1"/>
      <sheetData sheetId="33385" refreshError="1"/>
      <sheetData sheetId="33386" refreshError="1"/>
      <sheetData sheetId="33387" refreshError="1"/>
      <sheetData sheetId="33388" refreshError="1"/>
      <sheetData sheetId="33389" refreshError="1"/>
      <sheetData sheetId="33390" refreshError="1"/>
      <sheetData sheetId="33391" refreshError="1"/>
      <sheetData sheetId="33392" refreshError="1"/>
      <sheetData sheetId="33393" refreshError="1"/>
      <sheetData sheetId="33394" refreshError="1"/>
      <sheetData sheetId="33395" refreshError="1"/>
      <sheetData sheetId="33396" refreshError="1"/>
      <sheetData sheetId="33397" refreshError="1"/>
      <sheetData sheetId="33398" refreshError="1"/>
      <sheetData sheetId="33399" refreshError="1"/>
      <sheetData sheetId="33400" refreshError="1"/>
      <sheetData sheetId="33401" refreshError="1"/>
      <sheetData sheetId="33402" refreshError="1"/>
      <sheetData sheetId="33403" refreshError="1"/>
      <sheetData sheetId="33404" refreshError="1"/>
      <sheetData sheetId="33405" refreshError="1"/>
      <sheetData sheetId="33406" refreshError="1"/>
      <sheetData sheetId="33407" refreshError="1"/>
      <sheetData sheetId="33408" refreshError="1"/>
      <sheetData sheetId="33409" refreshError="1"/>
      <sheetData sheetId="33410" refreshError="1"/>
      <sheetData sheetId="33411" refreshError="1"/>
      <sheetData sheetId="33412" refreshError="1"/>
      <sheetData sheetId="33413" refreshError="1"/>
      <sheetData sheetId="33414" refreshError="1"/>
      <sheetData sheetId="33415" refreshError="1"/>
      <sheetData sheetId="33416" refreshError="1"/>
      <sheetData sheetId="33417" refreshError="1"/>
      <sheetData sheetId="33418" refreshError="1"/>
      <sheetData sheetId="33419" refreshError="1"/>
      <sheetData sheetId="33420" refreshError="1"/>
      <sheetData sheetId="33421" refreshError="1"/>
      <sheetData sheetId="33422" refreshError="1"/>
      <sheetData sheetId="33423" refreshError="1"/>
      <sheetData sheetId="33424" refreshError="1"/>
      <sheetData sheetId="33425" refreshError="1"/>
      <sheetData sheetId="33426" refreshError="1"/>
      <sheetData sheetId="33427" refreshError="1"/>
      <sheetData sheetId="33428" refreshError="1"/>
      <sheetData sheetId="33429" refreshError="1"/>
      <sheetData sheetId="33430" refreshError="1"/>
      <sheetData sheetId="33431" refreshError="1"/>
      <sheetData sheetId="33432" refreshError="1"/>
      <sheetData sheetId="33433" refreshError="1"/>
      <sheetData sheetId="33434" refreshError="1"/>
      <sheetData sheetId="33435" refreshError="1"/>
      <sheetData sheetId="33436" refreshError="1"/>
      <sheetData sheetId="33437" refreshError="1"/>
      <sheetData sheetId="33438" refreshError="1"/>
      <sheetData sheetId="33439" refreshError="1"/>
      <sheetData sheetId="33440" refreshError="1"/>
      <sheetData sheetId="33441" refreshError="1"/>
      <sheetData sheetId="33442" refreshError="1"/>
      <sheetData sheetId="33443" refreshError="1"/>
      <sheetData sheetId="33444" refreshError="1"/>
      <sheetData sheetId="33445" refreshError="1"/>
      <sheetData sheetId="33446" refreshError="1"/>
      <sheetData sheetId="33447" refreshError="1"/>
      <sheetData sheetId="33448" refreshError="1"/>
      <sheetData sheetId="33449" refreshError="1"/>
      <sheetData sheetId="33450" refreshError="1"/>
      <sheetData sheetId="33451" refreshError="1"/>
      <sheetData sheetId="33452" refreshError="1"/>
      <sheetData sheetId="33453" refreshError="1"/>
      <sheetData sheetId="33454" refreshError="1"/>
      <sheetData sheetId="33455" refreshError="1"/>
      <sheetData sheetId="33456" refreshError="1"/>
      <sheetData sheetId="33457" refreshError="1"/>
      <sheetData sheetId="33458" refreshError="1"/>
      <sheetData sheetId="33459" refreshError="1"/>
      <sheetData sheetId="33460" refreshError="1"/>
      <sheetData sheetId="33461" refreshError="1"/>
      <sheetData sheetId="33462" refreshError="1"/>
      <sheetData sheetId="33463" refreshError="1"/>
      <sheetData sheetId="33464" refreshError="1"/>
      <sheetData sheetId="33465" refreshError="1"/>
      <sheetData sheetId="33466" refreshError="1"/>
      <sheetData sheetId="33467" refreshError="1"/>
      <sheetData sheetId="33468" refreshError="1"/>
      <sheetData sheetId="33469" refreshError="1"/>
      <sheetData sheetId="33470" refreshError="1"/>
      <sheetData sheetId="33471" refreshError="1"/>
      <sheetData sheetId="33472" refreshError="1"/>
      <sheetData sheetId="33473" refreshError="1"/>
      <sheetData sheetId="33474" refreshError="1"/>
      <sheetData sheetId="33475" refreshError="1"/>
      <sheetData sheetId="33476" refreshError="1"/>
      <sheetData sheetId="33477" refreshError="1"/>
      <sheetData sheetId="33478" refreshError="1"/>
      <sheetData sheetId="33479" refreshError="1"/>
      <sheetData sheetId="33480" refreshError="1"/>
      <sheetData sheetId="33481" refreshError="1"/>
      <sheetData sheetId="33482" refreshError="1"/>
      <sheetData sheetId="33483" refreshError="1"/>
      <sheetData sheetId="33484" refreshError="1"/>
      <sheetData sheetId="33485" refreshError="1"/>
      <sheetData sheetId="33486" refreshError="1"/>
      <sheetData sheetId="33487" refreshError="1"/>
      <sheetData sheetId="33488" refreshError="1"/>
      <sheetData sheetId="33489" refreshError="1"/>
      <sheetData sheetId="33490" refreshError="1"/>
      <sheetData sheetId="33491" refreshError="1"/>
      <sheetData sheetId="33492" refreshError="1"/>
      <sheetData sheetId="33493" refreshError="1"/>
      <sheetData sheetId="33494" refreshError="1"/>
      <sheetData sheetId="33495" refreshError="1"/>
      <sheetData sheetId="33496" refreshError="1"/>
      <sheetData sheetId="33497" refreshError="1"/>
      <sheetData sheetId="33498" refreshError="1"/>
      <sheetData sheetId="33499" refreshError="1"/>
      <sheetData sheetId="33500" refreshError="1"/>
      <sheetData sheetId="33501" refreshError="1"/>
      <sheetData sheetId="33502" refreshError="1"/>
      <sheetData sheetId="33503" refreshError="1"/>
      <sheetData sheetId="33504" refreshError="1"/>
      <sheetData sheetId="33505" refreshError="1"/>
      <sheetData sheetId="33506" refreshError="1"/>
      <sheetData sheetId="33507" refreshError="1"/>
      <sheetData sheetId="33508" refreshError="1"/>
      <sheetData sheetId="33509" refreshError="1"/>
      <sheetData sheetId="33510" refreshError="1"/>
      <sheetData sheetId="33511" refreshError="1"/>
      <sheetData sheetId="33512" refreshError="1"/>
      <sheetData sheetId="33513" refreshError="1"/>
      <sheetData sheetId="33514" refreshError="1"/>
      <sheetData sheetId="33515" refreshError="1"/>
      <sheetData sheetId="33516" refreshError="1"/>
      <sheetData sheetId="33517" refreshError="1"/>
      <sheetData sheetId="33518" refreshError="1"/>
      <sheetData sheetId="33519" refreshError="1"/>
      <sheetData sheetId="33520" refreshError="1"/>
      <sheetData sheetId="33521" refreshError="1"/>
      <sheetData sheetId="33522" refreshError="1"/>
      <sheetData sheetId="33523" refreshError="1"/>
      <sheetData sheetId="33524" refreshError="1"/>
      <sheetData sheetId="33525" refreshError="1"/>
      <sheetData sheetId="33526" refreshError="1"/>
      <sheetData sheetId="33527" refreshError="1"/>
      <sheetData sheetId="33528" refreshError="1"/>
      <sheetData sheetId="33529" refreshError="1"/>
      <sheetData sheetId="33530" refreshError="1"/>
      <sheetData sheetId="33531" refreshError="1"/>
      <sheetData sheetId="33532" refreshError="1"/>
      <sheetData sheetId="33533" refreshError="1"/>
      <sheetData sheetId="33534" refreshError="1"/>
      <sheetData sheetId="33535" refreshError="1"/>
      <sheetData sheetId="33536" refreshError="1"/>
      <sheetData sheetId="33537" refreshError="1"/>
      <sheetData sheetId="33538" refreshError="1"/>
      <sheetData sheetId="33539" refreshError="1"/>
      <sheetData sheetId="33540" refreshError="1"/>
      <sheetData sheetId="33541" refreshError="1"/>
      <sheetData sheetId="33542" refreshError="1"/>
      <sheetData sheetId="33543" refreshError="1"/>
      <sheetData sheetId="33544" refreshError="1"/>
      <sheetData sheetId="33545" refreshError="1"/>
      <sheetData sheetId="33546" refreshError="1"/>
      <sheetData sheetId="33547" refreshError="1"/>
      <sheetData sheetId="33548" refreshError="1"/>
      <sheetData sheetId="33549" refreshError="1"/>
      <sheetData sheetId="33550" refreshError="1"/>
      <sheetData sheetId="33551" refreshError="1"/>
      <sheetData sheetId="33552" refreshError="1"/>
      <sheetData sheetId="33553" refreshError="1"/>
      <sheetData sheetId="33554" refreshError="1"/>
      <sheetData sheetId="33555" refreshError="1"/>
      <sheetData sheetId="33556" refreshError="1"/>
      <sheetData sheetId="33557" refreshError="1"/>
      <sheetData sheetId="33558" refreshError="1"/>
      <sheetData sheetId="33559" refreshError="1"/>
      <sheetData sheetId="33560" refreshError="1"/>
      <sheetData sheetId="33561" refreshError="1"/>
      <sheetData sheetId="33562" refreshError="1"/>
      <sheetData sheetId="33563" refreshError="1"/>
      <sheetData sheetId="33564" refreshError="1"/>
      <sheetData sheetId="33565" refreshError="1"/>
      <sheetData sheetId="33566" refreshError="1"/>
      <sheetData sheetId="33567" refreshError="1"/>
      <sheetData sheetId="33568" refreshError="1"/>
      <sheetData sheetId="33569" refreshError="1"/>
      <sheetData sheetId="33570" refreshError="1"/>
      <sheetData sheetId="33571" refreshError="1"/>
      <sheetData sheetId="33572" refreshError="1"/>
      <sheetData sheetId="33573" refreshError="1"/>
      <sheetData sheetId="33574" refreshError="1"/>
      <sheetData sheetId="33575" refreshError="1"/>
      <sheetData sheetId="33576" refreshError="1"/>
      <sheetData sheetId="33577" refreshError="1"/>
      <sheetData sheetId="33578" refreshError="1"/>
      <sheetData sheetId="33579" refreshError="1"/>
      <sheetData sheetId="33580" refreshError="1"/>
      <sheetData sheetId="33581" refreshError="1"/>
      <sheetData sheetId="33582" refreshError="1"/>
      <sheetData sheetId="33583" refreshError="1"/>
      <sheetData sheetId="33584" refreshError="1"/>
      <sheetData sheetId="33585" refreshError="1"/>
      <sheetData sheetId="33586" refreshError="1"/>
      <sheetData sheetId="33587" refreshError="1"/>
      <sheetData sheetId="33588" refreshError="1"/>
      <sheetData sheetId="33589" refreshError="1"/>
      <sheetData sheetId="33590" refreshError="1"/>
      <sheetData sheetId="33591" refreshError="1"/>
      <sheetData sheetId="33592" refreshError="1"/>
      <sheetData sheetId="33593" refreshError="1"/>
      <sheetData sheetId="33594" refreshError="1"/>
      <sheetData sheetId="33595" refreshError="1"/>
      <sheetData sheetId="33596" refreshError="1"/>
      <sheetData sheetId="33597" refreshError="1"/>
      <sheetData sheetId="33598" refreshError="1"/>
      <sheetData sheetId="33599" refreshError="1"/>
      <sheetData sheetId="33600" refreshError="1"/>
      <sheetData sheetId="33601" refreshError="1"/>
      <sheetData sheetId="33602" refreshError="1"/>
      <sheetData sheetId="33603" refreshError="1"/>
      <sheetData sheetId="33604" refreshError="1"/>
      <sheetData sheetId="33605" refreshError="1"/>
      <sheetData sheetId="33606" refreshError="1"/>
      <sheetData sheetId="33607" refreshError="1"/>
      <sheetData sheetId="33608" refreshError="1"/>
      <sheetData sheetId="33609" refreshError="1"/>
      <sheetData sheetId="33610" refreshError="1"/>
      <sheetData sheetId="33611" refreshError="1"/>
      <sheetData sheetId="33612" refreshError="1"/>
      <sheetData sheetId="33613" refreshError="1"/>
      <sheetData sheetId="33614" refreshError="1"/>
      <sheetData sheetId="33615" refreshError="1"/>
      <sheetData sheetId="33616" refreshError="1"/>
      <sheetData sheetId="33617" refreshError="1"/>
      <sheetData sheetId="33618" refreshError="1"/>
      <sheetData sheetId="33619" refreshError="1"/>
      <sheetData sheetId="33620" refreshError="1"/>
      <sheetData sheetId="33621" refreshError="1"/>
      <sheetData sheetId="33622" refreshError="1"/>
      <sheetData sheetId="33623" refreshError="1"/>
      <sheetData sheetId="33624" refreshError="1"/>
      <sheetData sheetId="33625" refreshError="1"/>
      <sheetData sheetId="33626" refreshError="1"/>
      <sheetData sheetId="33627" refreshError="1"/>
      <sheetData sheetId="33628" refreshError="1"/>
      <sheetData sheetId="33629" refreshError="1"/>
      <sheetData sheetId="33630" refreshError="1"/>
      <sheetData sheetId="33631" refreshError="1"/>
      <sheetData sheetId="33632" refreshError="1"/>
      <sheetData sheetId="33633" refreshError="1"/>
      <sheetData sheetId="33634" refreshError="1"/>
      <sheetData sheetId="33635" refreshError="1"/>
      <sheetData sheetId="33636" refreshError="1"/>
      <sheetData sheetId="33637" refreshError="1"/>
      <sheetData sheetId="33638" refreshError="1"/>
      <sheetData sheetId="33639" refreshError="1"/>
      <sheetData sheetId="33640" refreshError="1"/>
      <sheetData sheetId="33641" refreshError="1"/>
      <sheetData sheetId="33642" refreshError="1"/>
      <sheetData sheetId="33643" refreshError="1"/>
      <sheetData sheetId="33644" refreshError="1"/>
      <sheetData sheetId="33645" refreshError="1"/>
      <sheetData sheetId="33646" refreshError="1"/>
      <sheetData sheetId="33647" refreshError="1"/>
      <sheetData sheetId="33648" refreshError="1"/>
      <sheetData sheetId="33649" refreshError="1"/>
      <sheetData sheetId="33650" refreshError="1"/>
      <sheetData sheetId="33651" refreshError="1"/>
      <sheetData sheetId="33652" refreshError="1"/>
      <sheetData sheetId="33653" refreshError="1"/>
      <sheetData sheetId="33654" refreshError="1"/>
      <sheetData sheetId="33655" refreshError="1"/>
      <sheetData sheetId="33656" refreshError="1"/>
      <sheetData sheetId="33657" refreshError="1"/>
      <sheetData sheetId="33658" refreshError="1"/>
      <sheetData sheetId="33659" refreshError="1"/>
      <sheetData sheetId="33660" refreshError="1"/>
      <sheetData sheetId="33661" refreshError="1"/>
      <sheetData sheetId="33662" refreshError="1"/>
      <sheetData sheetId="33663" refreshError="1"/>
      <sheetData sheetId="33664" refreshError="1"/>
      <sheetData sheetId="33665" refreshError="1"/>
      <sheetData sheetId="33666" refreshError="1"/>
      <sheetData sheetId="33667" refreshError="1"/>
      <sheetData sheetId="33668" refreshError="1"/>
      <sheetData sheetId="33669" refreshError="1"/>
      <sheetData sheetId="33670" refreshError="1"/>
      <sheetData sheetId="33671" refreshError="1"/>
      <sheetData sheetId="33672" refreshError="1"/>
      <sheetData sheetId="33673" refreshError="1"/>
      <sheetData sheetId="33674" refreshError="1"/>
      <sheetData sheetId="33675" refreshError="1"/>
      <sheetData sheetId="33676" refreshError="1"/>
      <sheetData sheetId="33677" refreshError="1"/>
      <sheetData sheetId="33678" refreshError="1"/>
      <sheetData sheetId="33679" refreshError="1"/>
      <sheetData sheetId="33680" refreshError="1"/>
      <sheetData sheetId="33681" refreshError="1"/>
      <sheetData sheetId="33682" refreshError="1"/>
      <sheetData sheetId="33683" refreshError="1"/>
      <sheetData sheetId="33684" refreshError="1"/>
      <sheetData sheetId="33685" refreshError="1"/>
      <sheetData sheetId="33686" refreshError="1"/>
      <sheetData sheetId="33687" refreshError="1"/>
      <sheetData sheetId="33688" refreshError="1"/>
      <sheetData sheetId="33689" refreshError="1"/>
      <sheetData sheetId="33690" refreshError="1"/>
      <sheetData sheetId="33691" refreshError="1"/>
      <sheetData sheetId="33692" refreshError="1"/>
      <sheetData sheetId="33693" refreshError="1"/>
      <sheetData sheetId="33694" refreshError="1"/>
      <sheetData sheetId="33695" refreshError="1"/>
      <sheetData sheetId="33696" refreshError="1"/>
      <sheetData sheetId="33697" refreshError="1"/>
      <sheetData sheetId="33698" refreshError="1"/>
      <sheetData sheetId="33699" refreshError="1"/>
      <sheetData sheetId="33700" refreshError="1"/>
      <sheetData sheetId="33701" refreshError="1"/>
      <sheetData sheetId="33702" refreshError="1"/>
      <sheetData sheetId="33703" refreshError="1"/>
      <sheetData sheetId="33704" refreshError="1"/>
      <sheetData sheetId="33705" refreshError="1"/>
      <sheetData sheetId="33706" refreshError="1"/>
      <sheetData sheetId="33707" refreshError="1"/>
      <sheetData sheetId="33708" refreshError="1"/>
      <sheetData sheetId="33709" refreshError="1"/>
      <sheetData sheetId="33710" refreshError="1"/>
      <sheetData sheetId="33711" refreshError="1"/>
      <sheetData sheetId="33712" refreshError="1"/>
      <sheetData sheetId="33713" refreshError="1"/>
      <sheetData sheetId="33714" refreshError="1"/>
      <sheetData sheetId="33715" refreshError="1"/>
      <sheetData sheetId="33716" refreshError="1"/>
      <sheetData sheetId="33717" refreshError="1"/>
      <sheetData sheetId="33718" refreshError="1"/>
      <sheetData sheetId="33719" refreshError="1"/>
      <sheetData sheetId="33720" refreshError="1"/>
      <sheetData sheetId="33721" refreshError="1"/>
      <sheetData sheetId="33722" refreshError="1"/>
      <sheetData sheetId="33723" refreshError="1"/>
      <sheetData sheetId="33724" refreshError="1"/>
      <sheetData sheetId="33725" refreshError="1"/>
      <sheetData sheetId="33726" refreshError="1"/>
      <sheetData sheetId="33727" refreshError="1"/>
      <sheetData sheetId="33728" refreshError="1"/>
      <sheetData sheetId="33729" refreshError="1"/>
      <sheetData sheetId="33730" refreshError="1"/>
      <sheetData sheetId="33731" refreshError="1"/>
      <sheetData sheetId="33732" refreshError="1"/>
      <sheetData sheetId="33733" refreshError="1"/>
      <sheetData sheetId="33734" refreshError="1"/>
      <sheetData sheetId="33735" refreshError="1"/>
      <sheetData sheetId="33736" refreshError="1"/>
      <sheetData sheetId="33737" refreshError="1"/>
      <sheetData sheetId="33738" refreshError="1"/>
      <sheetData sheetId="33739" refreshError="1"/>
      <sheetData sheetId="33740" refreshError="1"/>
      <sheetData sheetId="33741" refreshError="1"/>
      <sheetData sheetId="33742" refreshError="1"/>
      <sheetData sheetId="33743" refreshError="1"/>
      <sheetData sheetId="33744" refreshError="1"/>
      <sheetData sheetId="33745" refreshError="1"/>
      <sheetData sheetId="33746" refreshError="1"/>
      <sheetData sheetId="33747" refreshError="1"/>
      <sheetData sheetId="33748" refreshError="1"/>
      <sheetData sheetId="33749" refreshError="1"/>
      <sheetData sheetId="33750" refreshError="1"/>
      <sheetData sheetId="33751" refreshError="1"/>
      <sheetData sheetId="33752" refreshError="1"/>
      <sheetData sheetId="33753" refreshError="1"/>
      <sheetData sheetId="33754" refreshError="1"/>
      <sheetData sheetId="33755" refreshError="1"/>
      <sheetData sheetId="33756" refreshError="1"/>
      <sheetData sheetId="33757" refreshError="1"/>
      <sheetData sheetId="33758" refreshError="1"/>
      <sheetData sheetId="33759" refreshError="1"/>
      <sheetData sheetId="33760" refreshError="1"/>
      <sheetData sheetId="33761" refreshError="1"/>
      <sheetData sheetId="33762" refreshError="1"/>
      <sheetData sheetId="33763" refreshError="1"/>
      <sheetData sheetId="33764" refreshError="1"/>
      <sheetData sheetId="33765" refreshError="1"/>
      <sheetData sheetId="33766" refreshError="1"/>
      <sheetData sheetId="33767" refreshError="1"/>
      <sheetData sheetId="33768" refreshError="1"/>
      <sheetData sheetId="33769" refreshError="1"/>
      <sheetData sheetId="33770" refreshError="1"/>
      <sheetData sheetId="33771" refreshError="1"/>
      <sheetData sheetId="33772" refreshError="1"/>
      <sheetData sheetId="33773" refreshError="1"/>
      <sheetData sheetId="33774" refreshError="1"/>
      <sheetData sheetId="33775" refreshError="1"/>
      <sheetData sheetId="33776" refreshError="1"/>
      <sheetData sheetId="33777" refreshError="1"/>
      <sheetData sheetId="33778" refreshError="1"/>
      <sheetData sheetId="33779" refreshError="1"/>
      <sheetData sheetId="33780" refreshError="1"/>
      <sheetData sheetId="33781" refreshError="1"/>
      <sheetData sheetId="33782" refreshError="1"/>
      <sheetData sheetId="33783" refreshError="1"/>
      <sheetData sheetId="33784" refreshError="1"/>
      <sheetData sheetId="33785" refreshError="1"/>
      <sheetData sheetId="33786" refreshError="1"/>
      <sheetData sheetId="33787" refreshError="1"/>
      <sheetData sheetId="33788" refreshError="1"/>
      <sheetData sheetId="33789" refreshError="1"/>
      <sheetData sheetId="33790" refreshError="1"/>
      <sheetData sheetId="33791" refreshError="1"/>
      <sheetData sheetId="33792" refreshError="1"/>
      <sheetData sheetId="33793" refreshError="1"/>
      <sheetData sheetId="33794" refreshError="1"/>
      <sheetData sheetId="33795" refreshError="1"/>
      <sheetData sheetId="33796" refreshError="1"/>
      <sheetData sheetId="33797" refreshError="1"/>
      <sheetData sheetId="33798" refreshError="1"/>
      <sheetData sheetId="33799" refreshError="1"/>
      <sheetData sheetId="33800" refreshError="1"/>
      <sheetData sheetId="33801" refreshError="1"/>
      <sheetData sheetId="33802" refreshError="1"/>
      <sheetData sheetId="33803" refreshError="1"/>
      <sheetData sheetId="33804" refreshError="1"/>
      <sheetData sheetId="33805" refreshError="1"/>
      <sheetData sheetId="33806" refreshError="1"/>
      <sheetData sheetId="33807" refreshError="1"/>
      <sheetData sheetId="33808" refreshError="1"/>
      <sheetData sheetId="33809" refreshError="1"/>
      <sheetData sheetId="33810" refreshError="1"/>
      <sheetData sheetId="33811" refreshError="1"/>
      <sheetData sheetId="33812" refreshError="1"/>
      <sheetData sheetId="33813" refreshError="1"/>
      <sheetData sheetId="33814" refreshError="1"/>
      <sheetData sheetId="33815" refreshError="1"/>
      <sheetData sheetId="33816" refreshError="1"/>
      <sheetData sheetId="33817" refreshError="1"/>
      <sheetData sheetId="33818" refreshError="1"/>
      <sheetData sheetId="33819" refreshError="1"/>
      <sheetData sheetId="33820" refreshError="1"/>
      <sheetData sheetId="33821" refreshError="1"/>
      <sheetData sheetId="33822" refreshError="1"/>
      <sheetData sheetId="33823" refreshError="1"/>
      <sheetData sheetId="33824" refreshError="1"/>
      <sheetData sheetId="33825" refreshError="1"/>
      <sheetData sheetId="33826" refreshError="1"/>
      <sheetData sheetId="33827" refreshError="1"/>
      <sheetData sheetId="33828" refreshError="1"/>
      <sheetData sheetId="33829" refreshError="1"/>
      <sheetData sheetId="33830" refreshError="1"/>
      <sheetData sheetId="33831" refreshError="1"/>
      <sheetData sheetId="33832" refreshError="1"/>
      <sheetData sheetId="33833" refreshError="1"/>
      <sheetData sheetId="33834" refreshError="1"/>
      <sheetData sheetId="33835" refreshError="1"/>
      <sheetData sheetId="33836" refreshError="1"/>
      <sheetData sheetId="33837" refreshError="1"/>
      <sheetData sheetId="33838" refreshError="1"/>
      <sheetData sheetId="33839" refreshError="1"/>
      <sheetData sheetId="33840" refreshError="1"/>
      <sheetData sheetId="33841" refreshError="1"/>
      <sheetData sheetId="33842" refreshError="1"/>
      <sheetData sheetId="33843" refreshError="1"/>
      <sheetData sheetId="33844" refreshError="1"/>
      <sheetData sheetId="33845" refreshError="1"/>
      <sheetData sheetId="33846" refreshError="1"/>
      <sheetData sheetId="33847" refreshError="1"/>
      <sheetData sheetId="33848" refreshError="1"/>
      <sheetData sheetId="33849" refreshError="1"/>
      <sheetData sheetId="33850" refreshError="1"/>
      <sheetData sheetId="33851" refreshError="1"/>
      <sheetData sheetId="33852" refreshError="1"/>
      <sheetData sheetId="33853" refreshError="1"/>
      <sheetData sheetId="33854" refreshError="1"/>
      <sheetData sheetId="33855" refreshError="1"/>
      <sheetData sheetId="33856" refreshError="1"/>
      <sheetData sheetId="33857" refreshError="1"/>
      <sheetData sheetId="33858" refreshError="1"/>
      <sheetData sheetId="33859" refreshError="1"/>
      <sheetData sheetId="33860" refreshError="1"/>
      <sheetData sheetId="33861" refreshError="1"/>
      <sheetData sheetId="33862" refreshError="1"/>
      <sheetData sheetId="33863" refreshError="1"/>
      <sheetData sheetId="33864" refreshError="1"/>
      <sheetData sheetId="33865" refreshError="1"/>
      <sheetData sheetId="33866" refreshError="1"/>
      <sheetData sheetId="33867" refreshError="1"/>
      <sheetData sheetId="33868" refreshError="1"/>
      <sheetData sheetId="33869" refreshError="1"/>
      <sheetData sheetId="33870" refreshError="1"/>
      <sheetData sheetId="33871" refreshError="1"/>
      <sheetData sheetId="33872" refreshError="1"/>
      <sheetData sheetId="33873" refreshError="1"/>
      <sheetData sheetId="33874" refreshError="1"/>
      <sheetData sheetId="33875" refreshError="1"/>
      <sheetData sheetId="33876" refreshError="1"/>
      <sheetData sheetId="33877" refreshError="1"/>
      <sheetData sheetId="33878" refreshError="1"/>
      <sheetData sheetId="33879" refreshError="1"/>
      <sheetData sheetId="33880" refreshError="1"/>
      <sheetData sheetId="33881" refreshError="1"/>
      <sheetData sheetId="33882" refreshError="1"/>
      <sheetData sheetId="33883" refreshError="1"/>
      <sheetData sheetId="33884" refreshError="1"/>
      <sheetData sheetId="33885" refreshError="1"/>
      <sheetData sheetId="33886" refreshError="1"/>
      <sheetData sheetId="33887" refreshError="1"/>
      <sheetData sheetId="33888" refreshError="1"/>
      <sheetData sheetId="33889" refreshError="1"/>
      <sheetData sheetId="33890" refreshError="1"/>
      <sheetData sheetId="33891" refreshError="1"/>
      <sheetData sheetId="33892" refreshError="1"/>
      <sheetData sheetId="33893" refreshError="1"/>
      <sheetData sheetId="33894" refreshError="1"/>
      <sheetData sheetId="33895" refreshError="1"/>
      <sheetData sheetId="33896" refreshError="1"/>
      <sheetData sheetId="33897" refreshError="1"/>
      <sheetData sheetId="33898" refreshError="1"/>
      <sheetData sheetId="33899" refreshError="1"/>
      <sheetData sheetId="33900" refreshError="1"/>
      <sheetData sheetId="33901" refreshError="1"/>
      <sheetData sheetId="33902" refreshError="1"/>
      <sheetData sheetId="33903" refreshError="1"/>
      <sheetData sheetId="33904" refreshError="1"/>
      <sheetData sheetId="33905" refreshError="1"/>
      <sheetData sheetId="33906" refreshError="1"/>
      <sheetData sheetId="33907" refreshError="1"/>
      <sheetData sheetId="33908" refreshError="1"/>
      <sheetData sheetId="33909" refreshError="1"/>
      <sheetData sheetId="33910" refreshError="1"/>
      <sheetData sheetId="33911" refreshError="1"/>
      <sheetData sheetId="33912" refreshError="1"/>
      <sheetData sheetId="33913" refreshError="1"/>
      <sheetData sheetId="33914" refreshError="1"/>
      <sheetData sheetId="33915" refreshError="1"/>
      <sheetData sheetId="33916" refreshError="1"/>
      <sheetData sheetId="33917" refreshError="1"/>
      <sheetData sheetId="33918" refreshError="1"/>
      <sheetData sheetId="33919" refreshError="1"/>
      <sheetData sheetId="33920" refreshError="1"/>
      <sheetData sheetId="33921" refreshError="1"/>
      <sheetData sheetId="33922" refreshError="1"/>
      <sheetData sheetId="33923" refreshError="1"/>
      <sheetData sheetId="33924" refreshError="1"/>
      <sheetData sheetId="33925" refreshError="1"/>
      <sheetData sheetId="33926" refreshError="1"/>
      <sheetData sheetId="33927" refreshError="1"/>
      <sheetData sheetId="33928" refreshError="1"/>
      <sheetData sheetId="33929" refreshError="1"/>
      <sheetData sheetId="33930" refreshError="1"/>
      <sheetData sheetId="33931" refreshError="1"/>
      <sheetData sheetId="33932" refreshError="1"/>
      <sheetData sheetId="33933" refreshError="1"/>
      <sheetData sheetId="33934" refreshError="1"/>
      <sheetData sheetId="33935" refreshError="1"/>
      <sheetData sheetId="33936" refreshError="1"/>
      <sheetData sheetId="33937" refreshError="1"/>
      <sheetData sheetId="33938" refreshError="1"/>
      <sheetData sheetId="33939" refreshError="1"/>
      <sheetData sheetId="33940" refreshError="1"/>
      <sheetData sheetId="33941" refreshError="1"/>
      <sheetData sheetId="33942" refreshError="1"/>
      <sheetData sheetId="33943" refreshError="1"/>
      <sheetData sheetId="33944" refreshError="1"/>
      <sheetData sheetId="33945" refreshError="1"/>
      <sheetData sheetId="33946" refreshError="1"/>
      <sheetData sheetId="33947" refreshError="1"/>
      <sheetData sheetId="33948" refreshError="1"/>
      <sheetData sheetId="33949" refreshError="1"/>
      <sheetData sheetId="33950" refreshError="1"/>
      <sheetData sheetId="33951" refreshError="1"/>
      <sheetData sheetId="33952" refreshError="1"/>
      <sheetData sheetId="33953" refreshError="1"/>
      <sheetData sheetId="33954" refreshError="1"/>
      <sheetData sheetId="33955" refreshError="1"/>
      <sheetData sheetId="33956" refreshError="1"/>
      <sheetData sheetId="33957" refreshError="1"/>
      <sheetData sheetId="33958" refreshError="1"/>
      <sheetData sheetId="33959" refreshError="1"/>
      <sheetData sheetId="33960" refreshError="1"/>
      <sheetData sheetId="33961" refreshError="1"/>
      <sheetData sheetId="33962" refreshError="1"/>
      <sheetData sheetId="33963" refreshError="1"/>
      <sheetData sheetId="33964" refreshError="1"/>
      <sheetData sheetId="33965" refreshError="1"/>
      <sheetData sheetId="33966" refreshError="1"/>
      <sheetData sheetId="33967" refreshError="1"/>
      <sheetData sheetId="33968" refreshError="1"/>
      <sheetData sheetId="33969" refreshError="1"/>
      <sheetData sheetId="33970" refreshError="1"/>
      <sheetData sheetId="33971" refreshError="1"/>
      <sheetData sheetId="33972" refreshError="1"/>
      <sheetData sheetId="33973" refreshError="1"/>
      <sheetData sheetId="33974" refreshError="1"/>
      <sheetData sheetId="33975" refreshError="1"/>
      <sheetData sheetId="33976" refreshError="1"/>
      <sheetData sheetId="33977" refreshError="1"/>
      <sheetData sheetId="33978" refreshError="1"/>
      <sheetData sheetId="33979" refreshError="1"/>
      <sheetData sheetId="33980" refreshError="1"/>
      <sheetData sheetId="33981" refreshError="1"/>
      <sheetData sheetId="33982" refreshError="1"/>
      <sheetData sheetId="33983" refreshError="1"/>
      <sheetData sheetId="33984" refreshError="1"/>
      <sheetData sheetId="33985" refreshError="1"/>
      <sheetData sheetId="33986" refreshError="1"/>
      <sheetData sheetId="33987" refreshError="1"/>
      <sheetData sheetId="33988" refreshError="1"/>
      <sheetData sheetId="33989" refreshError="1"/>
      <sheetData sheetId="33990" refreshError="1"/>
      <sheetData sheetId="33991" refreshError="1"/>
      <sheetData sheetId="33992" refreshError="1"/>
      <sheetData sheetId="33993" refreshError="1"/>
      <sheetData sheetId="33994" refreshError="1"/>
      <sheetData sheetId="33995" refreshError="1"/>
      <sheetData sheetId="33996" refreshError="1"/>
      <sheetData sheetId="33997" refreshError="1"/>
      <sheetData sheetId="33998" refreshError="1"/>
      <sheetData sheetId="33999" refreshError="1"/>
      <sheetData sheetId="34000" refreshError="1"/>
      <sheetData sheetId="34001" refreshError="1"/>
      <sheetData sheetId="34002" refreshError="1"/>
      <sheetData sheetId="34003" refreshError="1"/>
      <sheetData sheetId="34004" refreshError="1"/>
      <sheetData sheetId="34005" refreshError="1"/>
      <sheetData sheetId="34006" refreshError="1"/>
      <sheetData sheetId="34007" refreshError="1"/>
      <sheetData sheetId="34008" refreshError="1"/>
      <sheetData sheetId="34009" refreshError="1"/>
      <sheetData sheetId="34010" refreshError="1"/>
      <sheetData sheetId="34011" refreshError="1"/>
      <sheetData sheetId="34012" refreshError="1"/>
      <sheetData sheetId="34013" refreshError="1"/>
      <sheetData sheetId="34014" refreshError="1"/>
      <sheetData sheetId="34015" refreshError="1"/>
      <sheetData sheetId="34016" refreshError="1"/>
      <sheetData sheetId="34017" refreshError="1"/>
      <sheetData sheetId="34018" refreshError="1"/>
      <sheetData sheetId="34019" refreshError="1"/>
      <sheetData sheetId="34020" refreshError="1"/>
      <sheetData sheetId="34021" refreshError="1"/>
      <sheetData sheetId="34022" refreshError="1"/>
      <sheetData sheetId="34023" refreshError="1"/>
      <sheetData sheetId="34024" refreshError="1"/>
      <sheetData sheetId="34025" refreshError="1"/>
      <sheetData sheetId="34026" refreshError="1"/>
      <sheetData sheetId="34027" refreshError="1"/>
      <sheetData sheetId="34028" refreshError="1"/>
      <sheetData sheetId="34029" refreshError="1"/>
      <sheetData sheetId="34030" refreshError="1"/>
      <sheetData sheetId="34031" refreshError="1"/>
      <sheetData sheetId="34032" refreshError="1"/>
      <sheetData sheetId="34033" refreshError="1"/>
      <sheetData sheetId="34034" refreshError="1"/>
      <sheetData sheetId="34035" refreshError="1"/>
      <sheetData sheetId="34036" refreshError="1"/>
      <sheetData sheetId="34037" refreshError="1"/>
      <sheetData sheetId="34038" refreshError="1"/>
      <sheetData sheetId="34039" refreshError="1"/>
      <sheetData sheetId="34040" refreshError="1"/>
      <sheetData sheetId="34041" refreshError="1"/>
      <sheetData sheetId="34042" refreshError="1"/>
      <sheetData sheetId="34043" refreshError="1"/>
      <sheetData sheetId="34044" refreshError="1"/>
      <sheetData sheetId="34045" refreshError="1"/>
      <sheetData sheetId="34046" refreshError="1"/>
      <sheetData sheetId="34047" refreshError="1"/>
      <sheetData sheetId="34048" refreshError="1"/>
      <sheetData sheetId="34049" refreshError="1"/>
      <sheetData sheetId="34050" refreshError="1"/>
      <sheetData sheetId="34051" refreshError="1"/>
      <sheetData sheetId="34052" refreshError="1"/>
      <sheetData sheetId="34053" refreshError="1"/>
      <sheetData sheetId="34054" refreshError="1"/>
      <sheetData sheetId="34055" refreshError="1"/>
      <sheetData sheetId="34056" refreshError="1"/>
      <sheetData sheetId="34057" refreshError="1"/>
      <sheetData sheetId="34058" refreshError="1"/>
      <sheetData sheetId="34059" refreshError="1"/>
      <sheetData sheetId="34060" refreshError="1"/>
      <sheetData sheetId="34061" refreshError="1"/>
      <sheetData sheetId="34062" refreshError="1"/>
      <sheetData sheetId="34063" refreshError="1"/>
      <sheetData sheetId="34064" refreshError="1"/>
      <sheetData sheetId="34065" refreshError="1"/>
      <sheetData sheetId="34066" refreshError="1"/>
      <sheetData sheetId="34067" refreshError="1"/>
      <sheetData sheetId="34068" refreshError="1"/>
      <sheetData sheetId="34069" refreshError="1"/>
      <sheetData sheetId="34070" refreshError="1"/>
      <sheetData sheetId="34071" refreshError="1"/>
      <sheetData sheetId="34072" refreshError="1"/>
      <sheetData sheetId="34073" refreshError="1"/>
      <sheetData sheetId="34074" refreshError="1"/>
      <sheetData sheetId="34075" refreshError="1"/>
      <sheetData sheetId="34076" refreshError="1"/>
      <sheetData sheetId="34077" refreshError="1"/>
      <sheetData sheetId="34078" refreshError="1"/>
      <sheetData sheetId="34079" refreshError="1"/>
      <sheetData sheetId="34080" refreshError="1"/>
      <sheetData sheetId="34081" refreshError="1"/>
      <sheetData sheetId="34082" refreshError="1"/>
      <sheetData sheetId="34083" refreshError="1"/>
      <sheetData sheetId="34084" refreshError="1"/>
      <sheetData sheetId="34085" refreshError="1"/>
      <sheetData sheetId="34086" refreshError="1"/>
      <sheetData sheetId="34087" refreshError="1"/>
      <sheetData sheetId="34088" refreshError="1"/>
      <sheetData sheetId="34089" refreshError="1"/>
      <sheetData sheetId="34090" refreshError="1"/>
      <sheetData sheetId="34091" refreshError="1"/>
      <sheetData sheetId="34092" refreshError="1"/>
      <sheetData sheetId="34093" refreshError="1"/>
      <sheetData sheetId="34094" refreshError="1"/>
      <sheetData sheetId="34095" refreshError="1"/>
      <sheetData sheetId="34096" refreshError="1"/>
      <sheetData sheetId="34097" refreshError="1"/>
      <sheetData sheetId="34098" refreshError="1"/>
      <sheetData sheetId="34099" refreshError="1"/>
      <sheetData sheetId="34100" refreshError="1"/>
      <sheetData sheetId="34101" refreshError="1"/>
      <sheetData sheetId="34102" refreshError="1"/>
      <sheetData sheetId="34103" refreshError="1"/>
      <sheetData sheetId="34104" refreshError="1"/>
      <sheetData sheetId="34105" refreshError="1"/>
      <sheetData sheetId="34106" refreshError="1"/>
      <sheetData sheetId="34107" refreshError="1"/>
      <sheetData sheetId="34108" refreshError="1"/>
      <sheetData sheetId="34109" refreshError="1"/>
      <sheetData sheetId="34110" refreshError="1"/>
      <sheetData sheetId="34111" refreshError="1"/>
      <sheetData sheetId="34112" refreshError="1"/>
      <sheetData sheetId="34113" refreshError="1"/>
      <sheetData sheetId="34114" refreshError="1"/>
      <sheetData sheetId="34115" refreshError="1"/>
      <sheetData sheetId="34116" refreshError="1"/>
      <sheetData sheetId="34117" refreshError="1"/>
      <sheetData sheetId="34118" refreshError="1"/>
      <sheetData sheetId="34119" refreshError="1"/>
      <sheetData sheetId="34120" refreshError="1"/>
      <sheetData sheetId="34121" refreshError="1"/>
      <sheetData sheetId="34122" refreshError="1"/>
      <sheetData sheetId="34123" refreshError="1"/>
      <sheetData sheetId="34124" refreshError="1"/>
      <sheetData sheetId="34125" refreshError="1"/>
      <sheetData sheetId="34126" refreshError="1"/>
      <sheetData sheetId="34127" refreshError="1"/>
      <sheetData sheetId="34128" refreshError="1"/>
      <sheetData sheetId="34129" refreshError="1"/>
      <sheetData sheetId="34130" refreshError="1"/>
      <sheetData sheetId="34131" refreshError="1"/>
      <sheetData sheetId="34132" refreshError="1"/>
      <sheetData sheetId="34133" refreshError="1"/>
      <sheetData sheetId="34134" refreshError="1"/>
      <sheetData sheetId="34135" refreshError="1"/>
      <sheetData sheetId="34136" refreshError="1"/>
      <sheetData sheetId="34137" refreshError="1"/>
      <sheetData sheetId="34138" refreshError="1"/>
      <sheetData sheetId="34139" refreshError="1"/>
      <sheetData sheetId="34140" refreshError="1"/>
      <sheetData sheetId="34141" refreshError="1"/>
      <sheetData sheetId="34142" refreshError="1"/>
      <sheetData sheetId="34143" refreshError="1"/>
      <sheetData sheetId="34144" refreshError="1"/>
      <sheetData sheetId="34145" refreshError="1"/>
      <sheetData sheetId="34146" refreshError="1"/>
      <sheetData sheetId="34147" refreshError="1"/>
      <sheetData sheetId="34148" refreshError="1"/>
      <sheetData sheetId="34149" refreshError="1"/>
      <sheetData sheetId="34150" refreshError="1"/>
      <sheetData sheetId="34151" refreshError="1"/>
      <sheetData sheetId="34152" refreshError="1"/>
      <sheetData sheetId="34153" refreshError="1"/>
      <sheetData sheetId="34154" refreshError="1"/>
      <sheetData sheetId="34155" refreshError="1"/>
      <sheetData sheetId="34156" refreshError="1"/>
      <sheetData sheetId="34157" refreshError="1"/>
      <sheetData sheetId="34158" refreshError="1"/>
      <sheetData sheetId="34159" refreshError="1"/>
      <sheetData sheetId="34160" refreshError="1"/>
      <sheetData sheetId="34161" refreshError="1"/>
      <sheetData sheetId="34162" refreshError="1"/>
      <sheetData sheetId="34163" refreshError="1"/>
      <sheetData sheetId="34164" refreshError="1"/>
      <sheetData sheetId="34165" refreshError="1"/>
      <sheetData sheetId="34166" refreshError="1"/>
      <sheetData sheetId="34167" refreshError="1"/>
      <sheetData sheetId="34168" refreshError="1"/>
      <sheetData sheetId="34169" refreshError="1"/>
      <sheetData sheetId="34170" refreshError="1"/>
      <sheetData sheetId="34171" refreshError="1"/>
      <sheetData sheetId="34172" refreshError="1"/>
      <sheetData sheetId="34173" refreshError="1"/>
      <sheetData sheetId="34174" refreshError="1"/>
      <sheetData sheetId="34175" refreshError="1"/>
      <sheetData sheetId="34176" refreshError="1"/>
      <sheetData sheetId="34177" refreshError="1"/>
      <sheetData sheetId="34178" refreshError="1"/>
      <sheetData sheetId="34179" refreshError="1"/>
      <sheetData sheetId="34180" refreshError="1"/>
      <sheetData sheetId="34181" refreshError="1"/>
      <sheetData sheetId="34182" refreshError="1"/>
      <sheetData sheetId="34183" refreshError="1"/>
      <sheetData sheetId="34184" refreshError="1"/>
      <sheetData sheetId="34185" refreshError="1"/>
      <sheetData sheetId="34186" refreshError="1"/>
      <sheetData sheetId="34187" refreshError="1"/>
      <sheetData sheetId="34188" refreshError="1"/>
      <sheetData sheetId="34189" refreshError="1"/>
      <sheetData sheetId="34190" refreshError="1"/>
      <sheetData sheetId="34191" refreshError="1"/>
      <sheetData sheetId="34192" refreshError="1"/>
      <sheetData sheetId="34193" refreshError="1"/>
      <sheetData sheetId="34194" refreshError="1"/>
      <sheetData sheetId="34195" refreshError="1"/>
      <sheetData sheetId="34196" refreshError="1"/>
      <sheetData sheetId="34197" refreshError="1"/>
      <sheetData sheetId="34198" refreshError="1"/>
      <sheetData sheetId="34199" refreshError="1"/>
      <sheetData sheetId="34200" refreshError="1"/>
      <sheetData sheetId="34201" refreshError="1"/>
      <sheetData sheetId="34202" refreshError="1"/>
      <sheetData sheetId="34203" refreshError="1"/>
      <sheetData sheetId="34204" refreshError="1"/>
      <sheetData sheetId="34205" refreshError="1"/>
      <sheetData sheetId="34206" refreshError="1"/>
      <sheetData sheetId="34207" refreshError="1"/>
      <sheetData sheetId="34208" refreshError="1"/>
      <sheetData sheetId="34209" refreshError="1"/>
      <sheetData sheetId="34210" refreshError="1"/>
      <sheetData sheetId="34211" refreshError="1"/>
      <sheetData sheetId="34212" refreshError="1"/>
      <sheetData sheetId="34213" refreshError="1"/>
      <sheetData sheetId="34214" refreshError="1"/>
      <sheetData sheetId="34215" refreshError="1"/>
      <sheetData sheetId="34216" refreshError="1"/>
      <sheetData sheetId="34217" refreshError="1"/>
      <sheetData sheetId="34218" refreshError="1"/>
      <sheetData sheetId="34219" refreshError="1"/>
      <sheetData sheetId="34220" refreshError="1"/>
      <sheetData sheetId="34221" refreshError="1"/>
      <sheetData sheetId="34222" refreshError="1"/>
      <sheetData sheetId="34223" refreshError="1"/>
      <sheetData sheetId="34224" refreshError="1"/>
      <sheetData sheetId="34225" refreshError="1"/>
      <sheetData sheetId="34226" refreshError="1"/>
      <sheetData sheetId="34227" refreshError="1"/>
      <sheetData sheetId="34228" refreshError="1"/>
      <sheetData sheetId="34229" refreshError="1"/>
      <sheetData sheetId="34230" refreshError="1"/>
      <sheetData sheetId="34231" refreshError="1"/>
      <sheetData sheetId="34232" refreshError="1"/>
      <sheetData sheetId="34233" refreshError="1"/>
      <sheetData sheetId="34234" refreshError="1"/>
      <sheetData sheetId="34235" refreshError="1"/>
      <sheetData sheetId="34236" refreshError="1"/>
      <sheetData sheetId="34237" refreshError="1"/>
      <sheetData sheetId="34238" refreshError="1"/>
      <sheetData sheetId="34239" refreshError="1"/>
      <sheetData sheetId="34240" refreshError="1"/>
      <sheetData sheetId="34241" refreshError="1"/>
      <sheetData sheetId="34242" refreshError="1"/>
      <sheetData sheetId="34243" refreshError="1"/>
      <sheetData sheetId="34244" refreshError="1"/>
      <sheetData sheetId="34245" refreshError="1"/>
      <sheetData sheetId="34246" refreshError="1"/>
      <sheetData sheetId="34247" refreshError="1"/>
      <sheetData sheetId="34248" refreshError="1"/>
      <sheetData sheetId="34249" refreshError="1"/>
      <sheetData sheetId="34250" refreshError="1"/>
      <sheetData sheetId="34251" refreshError="1"/>
      <sheetData sheetId="34252" refreshError="1"/>
      <sheetData sheetId="34253" refreshError="1"/>
      <sheetData sheetId="34254" refreshError="1"/>
      <sheetData sheetId="34255" refreshError="1"/>
      <sheetData sheetId="34256" refreshError="1"/>
      <sheetData sheetId="34257" refreshError="1"/>
      <sheetData sheetId="34258" refreshError="1"/>
      <sheetData sheetId="34259" refreshError="1"/>
      <sheetData sheetId="34260" refreshError="1"/>
      <sheetData sheetId="34261" refreshError="1"/>
      <sheetData sheetId="34262" refreshError="1"/>
      <sheetData sheetId="34263" refreshError="1"/>
      <sheetData sheetId="34264" refreshError="1"/>
      <sheetData sheetId="34265" refreshError="1"/>
      <sheetData sheetId="34266" refreshError="1"/>
      <sheetData sheetId="34267" refreshError="1"/>
      <sheetData sheetId="34268" refreshError="1"/>
      <sheetData sheetId="34269" refreshError="1"/>
      <sheetData sheetId="34270" refreshError="1"/>
      <sheetData sheetId="34271" refreshError="1"/>
      <sheetData sheetId="34272" refreshError="1"/>
      <sheetData sheetId="34273" refreshError="1"/>
      <sheetData sheetId="34274" refreshError="1"/>
      <sheetData sheetId="34275" refreshError="1"/>
      <sheetData sheetId="34276" refreshError="1"/>
      <sheetData sheetId="34277" refreshError="1"/>
      <sheetData sheetId="34278" refreshError="1"/>
      <sheetData sheetId="34279" refreshError="1"/>
      <sheetData sheetId="34280" refreshError="1"/>
      <sheetData sheetId="34281" refreshError="1"/>
      <sheetData sheetId="34282" refreshError="1"/>
      <sheetData sheetId="34283" refreshError="1"/>
      <sheetData sheetId="34284" refreshError="1"/>
      <sheetData sheetId="34285" refreshError="1"/>
      <sheetData sheetId="34286" refreshError="1"/>
      <sheetData sheetId="34287" refreshError="1"/>
      <sheetData sheetId="34288" refreshError="1"/>
      <sheetData sheetId="34289" refreshError="1"/>
      <sheetData sheetId="34290" refreshError="1"/>
      <sheetData sheetId="34291" refreshError="1"/>
      <sheetData sheetId="34292" refreshError="1"/>
      <sheetData sheetId="34293" refreshError="1"/>
      <sheetData sheetId="34294" refreshError="1"/>
      <sheetData sheetId="34295" refreshError="1"/>
      <sheetData sheetId="34296" refreshError="1"/>
      <sheetData sheetId="34297" refreshError="1"/>
      <sheetData sheetId="34298" refreshError="1"/>
      <sheetData sheetId="34299" refreshError="1"/>
      <sheetData sheetId="34300" refreshError="1"/>
      <sheetData sheetId="34301" refreshError="1"/>
      <sheetData sheetId="34302" refreshError="1"/>
      <sheetData sheetId="34303" refreshError="1"/>
      <sheetData sheetId="34304" refreshError="1"/>
      <sheetData sheetId="34305" refreshError="1"/>
      <sheetData sheetId="34306" refreshError="1"/>
      <sheetData sheetId="34307" refreshError="1"/>
      <sheetData sheetId="34308" refreshError="1"/>
      <sheetData sheetId="34309" refreshError="1"/>
      <sheetData sheetId="34310" refreshError="1"/>
      <sheetData sheetId="34311" refreshError="1"/>
      <sheetData sheetId="34312" refreshError="1"/>
      <sheetData sheetId="34313" refreshError="1"/>
      <sheetData sheetId="34314" refreshError="1"/>
      <sheetData sheetId="34315" refreshError="1"/>
      <sheetData sheetId="34316" refreshError="1"/>
      <sheetData sheetId="34317" refreshError="1"/>
      <sheetData sheetId="34318" refreshError="1"/>
      <sheetData sheetId="34319" refreshError="1"/>
      <sheetData sheetId="34320" refreshError="1"/>
      <sheetData sheetId="34321" refreshError="1"/>
      <sheetData sheetId="34322" refreshError="1"/>
      <sheetData sheetId="34323" refreshError="1"/>
      <sheetData sheetId="34324" refreshError="1"/>
      <sheetData sheetId="34325" refreshError="1"/>
      <sheetData sheetId="34326" refreshError="1"/>
      <sheetData sheetId="34327" refreshError="1"/>
      <sheetData sheetId="34328" refreshError="1"/>
      <sheetData sheetId="34329" refreshError="1"/>
      <sheetData sheetId="34330" refreshError="1"/>
      <sheetData sheetId="34331" refreshError="1"/>
      <sheetData sheetId="34332" refreshError="1"/>
      <sheetData sheetId="34333" refreshError="1"/>
      <sheetData sheetId="34334" refreshError="1"/>
      <sheetData sheetId="34335" refreshError="1"/>
      <sheetData sheetId="34336" refreshError="1"/>
      <sheetData sheetId="34337" refreshError="1"/>
      <sheetData sheetId="34338" refreshError="1"/>
      <sheetData sheetId="34339" refreshError="1"/>
      <sheetData sheetId="34340" refreshError="1"/>
      <sheetData sheetId="34341" refreshError="1"/>
      <sheetData sheetId="34342" refreshError="1"/>
      <sheetData sheetId="34343" refreshError="1"/>
      <sheetData sheetId="34344" refreshError="1"/>
      <sheetData sheetId="34345" refreshError="1"/>
      <sheetData sheetId="34346" refreshError="1"/>
      <sheetData sheetId="34347" refreshError="1"/>
      <sheetData sheetId="34348" refreshError="1"/>
      <sheetData sheetId="34349" refreshError="1"/>
      <sheetData sheetId="34350" refreshError="1"/>
      <sheetData sheetId="34351" refreshError="1"/>
      <sheetData sheetId="34352" refreshError="1"/>
      <sheetData sheetId="34353" refreshError="1"/>
      <sheetData sheetId="34354" refreshError="1"/>
      <sheetData sheetId="34355" refreshError="1"/>
      <sheetData sheetId="34356" refreshError="1"/>
      <sheetData sheetId="34357" refreshError="1"/>
      <sheetData sheetId="34358" refreshError="1"/>
      <sheetData sheetId="34359" refreshError="1"/>
      <sheetData sheetId="34360" refreshError="1"/>
      <sheetData sheetId="34361" refreshError="1"/>
      <sheetData sheetId="34362" refreshError="1"/>
      <sheetData sheetId="34363" refreshError="1"/>
      <sheetData sheetId="34364" refreshError="1"/>
      <sheetData sheetId="34365" refreshError="1"/>
      <sheetData sheetId="34366" refreshError="1"/>
      <sheetData sheetId="34367" refreshError="1"/>
      <sheetData sheetId="34368" refreshError="1"/>
      <sheetData sheetId="34369" refreshError="1"/>
      <sheetData sheetId="34370" refreshError="1"/>
      <sheetData sheetId="34371" refreshError="1"/>
      <sheetData sheetId="34372" refreshError="1"/>
      <sheetData sheetId="34373" refreshError="1"/>
      <sheetData sheetId="34374" refreshError="1"/>
      <sheetData sheetId="34375" refreshError="1"/>
      <sheetData sheetId="34376" refreshError="1"/>
      <sheetData sheetId="34377" refreshError="1"/>
      <sheetData sheetId="34378" refreshError="1"/>
      <sheetData sheetId="34379" refreshError="1"/>
      <sheetData sheetId="34380" refreshError="1"/>
      <sheetData sheetId="34381" refreshError="1"/>
      <sheetData sheetId="34382" refreshError="1"/>
      <sheetData sheetId="34383" refreshError="1"/>
      <sheetData sheetId="34384" refreshError="1"/>
      <sheetData sheetId="34385" refreshError="1"/>
      <sheetData sheetId="34386" refreshError="1"/>
      <sheetData sheetId="34387" refreshError="1"/>
      <sheetData sheetId="34388" refreshError="1"/>
      <sheetData sheetId="34389" refreshError="1"/>
      <sheetData sheetId="34390" refreshError="1"/>
      <sheetData sheetId="34391" refreshError="1"/>
      <sheetData sheetId="34392" refreshError="1"/>
      <sheetData sheetId="34393" refreshError="1"/>
      <sheetData sheetId="34394" refreshError="1"/>
      <sheetData sheetId="34395" refreshError="1"/>
      <sheetData sheetId="34396" refreshError="1"/>
      <sheetData sheetId="34397" refreshError="1"/>
      <sheetData sheetId="34398" refreshError="1"/>
      <sheetData sheetId="34399" refreshError="1"/>
      <sheetData sheetId="34400" refreshError="1"/>
      <sheetData sheetId="34401" refreshError="1"/>
      <sheetData sheetId="34402" refreshError="1"/>
      <sheetData sheetId="34403" refreshError="1"/>
      <sheetData sheetId="34404" refreshError="1"/>
      <sheetData sheetId="34405" refreshError="1"/>
      <sheetData sheetId="34406" refreshError="1"/>
      <sheetData sheetId="34407" refreshError="1"/>
      <sheetData sheetId="34408" refreshError="1"/>
      <sheetData sheetId="34409" refreshError="1"/>
      <sheetData sheetId="34410" refreshError="1"/>
      <sheetData sheetId="34411" refreshError="1"/>
      <sheetData sheetId="34412" refreshError="1"/>
      <sheetData sheetId="34413" refreshError="1"/>
      <sheetData sheetId="34414" refreshError="1"/>
      <sheetData sheetId="34415" refreshError="1"/>
      <sheetData sheetId="34416" refreshError="1"/>
      <sheetData sheetId="34417" refreshError="1"/>
      <sheetData sheetId="34418" refreshError="1"/>
      <sheetData sheetId="34419" refreshError="1"/>
      <sheetData sheetId="34420" refreshError="1"/>
      <sheetData sheetId="34421" refreshError="1"/>
      <sheetData sheetId="34422" refreshError="1"/>
      <sheetData sheetId="34423" refreshError="1"/>
      <sheetData sheetId="34424" refreshError="1"/>
      <sheetData sheetId="34425" refreshError="1"/>
      <sheetData sheetId="34426" refreshError="1"/>
      <sheetData sheetId="34427" refreshError="1"/>
      <sheetData sheetId="34428" refreshError="1"/>
      <sheetData sheetId="34429" refreshError="1"/>
      <sheetData sheetId="34430" refreshError="1"/>
      <sheetData sheetId="34431" refreshError="1"/>
      <sheetData sheetId="34432" refreshError="1"/>
      <sheetData sheetId="34433" refreshError="1"/>
      <sheetData sheetId="34434" refreshError="1"/>
      <sheetData sheetId="34435" refreshError="1"/>
      <sheetData sheetId="34436" refreshError="1"/>
      <sheetData sheetId="34437" refreshError="1"/>
      <sheetData sheetId="34438" refreshError="1"/>
      <sheetData sheetId="34439" refreshError="1"/>
      <sheetData sheetId="34440" refreshError="1"/>
      <sheetData sheetId="34441" refreshError="1"/>
      <sheetData sheetId="34442" refreshError="1"/>
      <sheetData sheetId="34443" refreshError="1"/>
      <sheetData sheetId="34444" refreshError="1"/>
      <sheetData sheetId="34445" refreshError="1"/>
      <sheetData sheetId="34446" refreshError="1"/>
      <sheetData sheetId="34447" refreshError="1"/>
      <sheetData sheetId="34448" refreshError="1"/>
      <sheetData sheetId="34449" refreshError="1"/>
      <sheetData sheetId="34450" refreshError="1"/>
      <sheetData sheetId="34451" refreshError="1"/>
      <sheetData sheetId="34452" refreshError="1"/>
      <sheetData sheetId="34453" refreshError="1"/>
      <sheetData sheetId="34454" refreshError="1"/>
      <sheetData sheetId="34455" refreshError="1"/>
      <sheetData sheetId="34456" refreshError="1"/>
      <sheetData sheetId="34457" refreshError="1"/>
      <sheetData sheetId="34458" refreshError="1"/>
      <sheetData sheetId="34459" refreshError="1"/>
      <sheetData sheetId="34460" refreshError="1"/>
      <sheetData sheetId="34461" refreshError="1"/>
      <sheetData sheetId="34462" refreshError="1"/>
      <sheetData sheetId="34463" refreshError="1"/>
      <sheetData sheetId="34464" refreshError="1"/>
      <sheetData sheetId="34465" refreshError="1"/>
      <sheetData sheetId="34466" refreshError="1"/>
      <sheetData sheetId="34467" refreshError="1"/>
      <sheetData sheetId="34468" refreshError="1"/>
      <sheetData sheetId="34469" refreshError="1"/>
      <sheetData sheetId="34470" refreshError="1"/>
      <sheetData sheetId="34471" refreshError="1"/>
      <sheetData sheetId="34472" refreshError="1"/>
      <sheetData sheetId="34473" refreshError="1"/>
      <sheetData sheetId="34474" refreshError="1"/>
      <sheetData sheetId="34475" refreshError="1"/>
      <sheetData sheetId="34476" refreshError="1"/>
      <sheetData sheetId="34477" refreshError="1"/>
      <sheetData sheetId="34478" refreshError="1"/>
      <sheetData sheetId="34479" refreshError="1"/>
      <sheetData sheetId="34480" refreshError="1"/>
      <sheetData sheetId="34481" refreshError="1"/>
      <sheetData sheetId="34482" refreshError="1"/>
      <sheetData sheetId="34483" refreshError="1"/>
      <sheetData sheetId="34484" refreshError="1"/>
      <sheetData sheetId="34485" refreshError="1"/>
      <sheetData sheetId="34486" refreshError="1"/>
      <sheetData sheetId="34487" refreshError="1"/>
      <sheetData sheetId="34488" refreshError="1"/>
      <sheetData sheetId="34489" refreshError="1"/>
      <sheetData sheetId="34490" refreshError="1"/>
      <sheetData sheetId="34491" refreshError="1"/>
      <sheetData sheetId="34492" refreshError="1"/>
      <sheetData sheetId="34493" refreshError="1"/>
      <sheetData sheetId="34494" refreshError="1"/>
      <sheetData sheetId="34495" refreshError="1"/>
      <sheetData sheetId="34496" refreshError="1"/>
      <sheetData sheetId="34497" refreshError="1"/>
      <sheetData sheetId="34498" refreshError="1"/>
      <sheetData sheetId="34499" refreshError="1"/>
      <sheetData sheetId="34500" refreshError="1"/>
      <sheetData sheetId="34501" refreshError="1"/>
      <sheetData sheetId="34502" refreshError="1"/>
      <sheetData sheetId="34503" refreshError="1"/>
      <sheetData sheetId="34504" refreshError="1"/>
      <sheetData sheetId="34505" refreshError="1"/>
      <sheetData sheetId="34506" refreshError="1"/>
      <sheetData sheetId="34507" refreshError="1"/>
      <sheetData sheetId="34508" refreshError="1"/>
      <sheetData sheetId="34509" refreshError="1"/>
      <sheetData sheetId="34510" refreshError="1"/>
      <sheetData sheetId="34511" refreshError="1"/>
      <sheetData sheetId="34512" refreshError="1"/>
      <sheetData sheetId="34513" refreshError="1"/>
      <sheetData sheetId="34514" refreshError="1"/>
      <sheetData sheetId="34515" refreshError="1"/>
      <sheetData sheetId="34516" refreshError="1"/>
      <sheetData sheetId="34517" refreshError="1"/>
      <sheetData sheetId="34518" refreshError="1"/>
      <sheetData sheetId="34519" refreshError="1"/>
      <sheetData sheetId="34520" refreshError="1"/>
      <sheetData sheetId="34521" refreshError="1"/>
      <sheetData sheetId="34522" refreshError="1"/>
      <sheetData sheetId="34523" refreshError="1"/>
      <sheetData sheetId="34524" refreshError="1"/>
      <sheetData sheetId="34525" refreshError="1"/>
      <sheetData sheetId="34526" refreshError="1"/>
      <sheetData sheetId="34527" refreshError="1"/>
      <sheetData sheetId="34528" refreshError="1"/>
      <sheetData sheetId="34529" refreshError="1"/>
      <sheetData sheetId="34530" refreshError="1"/>
      <sheetData sheetId="34531" refreshError="1"/>
      <sheetData sheetId="34532" refreshError="1"/>
      <sheetData sheetId="34533" refreshError="1"/>
      <sheetData sheetId="34534" refreshError="1"/>
      <sheetData sheetId="34535" refreshError="1"/>
      <sheetData sheetId="34536" refreshError="1"/>
      <sheetData sheetId="34537" refreshError="1"/>
      <sheetData sheetId="34538" refreshError="1"/>
      <sheetData sheetId="34539" refreshError="1"/>
      <sheetData sheetId="34540" refreshError="1"/>
      <sheetData sheetId="34541" refreshError="1"/>
      <sheetData sheetId="34542" refreshError="1"/>
      <sheetData sheetId="34543" refreshError="1"/>
      <sheetData sheetId="34544" refreshError="1"/>
      <sheetData sheetId="34545" refreshError="1"/>
      <sheetData sheetId="34546" refreshError="1"/>
      <sheetData sheetId="34547" refreshError="1"/>
      <sheetData sheetId="34548" refreshError="1"/>
      <sheetData sheetId="34549" refreshError="1"/>
      <sheetData sheetId="34550" refreshError="1"/>
      <sheetData sheetId="34551" refreshError="1"/>
      <sheetData sheetId="34552" refreshError="1"/>
      <sheetData sheetId="34553" refreshError="1"/>
      <sheetData sheetId="34554" refreshError="1"/>
      <sheetData sheetId="34555" refreshError="1"/>
      <sheetData sheetId="34556" refreshError="1"/>
      <sheetData sheetId="34557" refreshError="1"/>
      <sheetData sheetId="34558" refreshError="1"/>
      <sheetData sheetId="34559" refreshError="1"/>
      <sheetData sheetId="34560" refreshError="1"/>
      <sheetData sheetId="34561" refreshError="1"/>
      <sheetData sheetId="34562" refreshError="1"/>
      <sheetData sheetId="34563" refreshError="1"/>
      <sheetData sheetId="34564" refreshError="1"/>
      <sheetData sheetId="34565" refreshError="1"/>
      <sheetData sheetId="34566" refreshError="1"/>
      <sheetData sheetId="34567" refreshError="1"/>
      <sheetData sheetId="34568" refreshError="1"/>
      <sheetData sheetId="34569" refreshError="1"/>
      <sheetData sheetId="34570" refreshError="1"/>
      <sheetData sheetId="34571" refreshError="1"/>
      <sheetData sheetId="34572" refreshError="1"/>
      <sheetData sheetId="34573" refreshError="1"/>
      <sheetData sheetId="34574" refreshError="1"/>
      <sheetData sheetId="34575" refreshError="1"/>
      <sheetData sheetId="34576" refreshError="1"/>
      <sheetData sheetId="34577" refreshError="1"/>
      <sheetData sheetId="34578" refreshError="1"/>
      <sheetData sheetId="34579" refreshError="1"/>
      <sheetData sheetId="34580" refreshError="1"/>
      <sheetData sheetId="34581" refreshError="1"/>
      <sheetData sheetId="34582" refreshError="1"/>
      <sheetData sheetId="34583" refreshError="1"/>
      <sheetData sheetId="34584" refreshError="1"/>
      <sheetData sheetId="34585" refreshError="1"/>
      <sheetData sheetId="34586" refreshError="1"/>
      <sheetData sheetId="34587" refreshError="1"/>
      <sheetData sheetId="34588" refreshError="1"/>
      <sheetData sheetId="34589" refreshError="1"/>
      <sheetData sheetId="34590" refreshError="1"/>
      <sheetData sheetId="34591" refreshError="1"/>
      <sheetData sheetId="34592" refreshError="1"/>
      <sheetData sheetId="34593" refreshError="1"/>
      <sheetData sheetId="34594" refreshError="1"/>
      <sheetData sheetId="34595" refreshError="1"/>
      <sheetData sheetId="34596" refreshError="1"/>
      <sheetData sheetId="34597" refreshError="1"/>
      <sheetData sheetId="34598" refreshError="1"/>
      <sheetData sheetId="34599" refreshError="1"/>
      <sheetData sheetId="34600" refreshError="1"/>
      <sheetData sheetId="34601" refreshError="1"/>
      <sheetData sheetId="34602" refreshError="1"/>
      <sheetData sheetId="34603" refreshError="1"/>
      <sheetData sheetId="34604" refreshError="1"/>
      <sheetData sheetId="34605" refreshError="1"/>
      <sheetData sheetId="34606" refreshError="1"/>
      <sheetData sheetId="34607" refreshError="1"/>
      <sheetData sheetId="34608" refreshError="1"/>
      <sheetData sheetId="34609" refreshError="1"/>
      <sheetData sheetId="34610" refreshError="1"/>
      <sheetData sheetId="34611" refreshError="1"/>
      <sheetData sheetId="34612" refreshError="1"/>
      <sheetData sheetId="34613" refreshError="1"/>
      <sheetData sheetId="34614" refreshError="1"/>
      <sheetData sheetId="34615" refreshError="1"/>
      <sheetData sheetId="34616" refreshError="1"/>
      <sheetData sheetId="34617" refreshError="1"/>
      <sheetData sheetId="34618" refreshError="1"/>
      <sheetData sheetId="34619" refreshError="1"/>
      <sheetData sheetId="34620" refreshError="1"/>
      <sheetData sheetId="34621" refreshError="1"/>
      <sheetData sheetId="34622" refreshError="1"/>
      <sheetData sheetId="34623" refreshError="1"/>
      <sheetData sheetId="34624" refreshError="1"/>
      <sheetData sheetId="34625" refreshError="1"/>
      <sheetData sheetId="34626" refreshError="1"/>
      <sheetData sheetId="34627" refreshError="1"/>
      <sheetData sheetId="34628" refreshError="1"/>
      <sheetData sheetId="34629" refreshError="1"/>
      <sheetData sheetId="34630" refreshError="1"/>
      <sheetData sheetId="34631" refreshError="1"/>
      <sheetData sheetId="34632" refreshError="1"/>
      <sheetData sheetId="34633" refreshError="1"/>
      <sheetData sheetId="34634" refreshError="1"/>
      <sheetData sheetId="34635" refreshError="1"/>
      <sheetData sheetId="34636" refreshError="1"/>
      <sheetData sheetId="34637" refreshError="1"/>
      <sheetData sheetId="34638" refreshError="1"/>
      <sheetData sheetId="34639" refreshError="1"/>
      <sheetData sheetId="34640" refreshError="1"/>
      <sheetData sheetId="34641" refreshError="1"/>
      <sheetData sheetId="34642" refreshError="1"/>
      <sheetData sheetId="34643" refreshError="1"/>
      <sheetData sheetId="34644" refreshError="1"/>
      <sheetData sheetId="34645" refreshError="1"/>
      <sheetData sheetId="34646" refreshError="1"/>
      <sheetData sheetId="34647" refreshError="1"/>
      <sheetData sheetId="34648" refreshError="1"/>
      <sheetData sheetId="34649" refreshError="1"/>
      <sheetData sheetId="34650" refreshError="1"/>
      <sheetData sheetId="34651" refreshError="1"/>
      <sheetData sheetId="34652" refreshError="1"/>
      <sheetData sheetId="34653" refreshError="1"/>
      <sheetData sheetId="34654" refreshError="1"/>
      <sheetData sheetId="34655" refreshError="1"/>
      <sheetData sheetId="34656" refreshError="1"/>
      <sheetData sheetId="34657" refreshError="1"/>
      <sheetData sheetId="34658" refreshError="1"/>
      <sheetData sheetId="34659" refreshError="1"/>
      <sheetData sheetId="34660" refreshError="1"/>
      <sheetData sheetId="34661" refreshError="1"/>
      <sheetData sheetId="34662" refreshError="1"/>
      <sheetData sheetId="34663" refreshError="1"/>
      <sheetData sheetId="34664" refreshError="1"/>
      <sheetData sheetId="34665" refreshError="1"/>
      <sheetData sheetId="34666" refreshError="1"/>
      <sheetData sheetId="34667" refreshError="1"/>
      <sheetData sheetId="34668" refreshError="1"/>
      <sheetData sheetId="34669" refreshError="1"/>
      <sheetData sheetId="34670" refreshError="1"/>
      <sheetData sheetId="34671" refreshError="1"/>
      <sheetData sheetId="34672" refreshError="1"/>
      <sheetData sheetId="34673" refreshError="1"/>
      <sheetData sheetId="34674" refreshError="1"/>
      <sheetData sheetId="34675" refreshError="1"/>
      <sheetData sheetId="34676" refreshError="1"/>
      <sheetData sheetId="34677" refreshError="1"/>
      <sheetData sheetId="34678" refreshError="1"/>
      <sheetData sheetId="34679" refreshError="1"/>
      <sheetData sheetId="34680" refreshError="1"/>
      <sheetData sheetId="34681" refreshError="1"/>
      <sheetData sheetId="34682" refreshError="1"/>
      <sheetData sheetId="34683" refreshError="1"/>
      <sheetData sheetId="34684" refreshError="1"/>
      <sheetData sheetId="34685" refreshError="1"/>
      <sheetData sheetId="34686" refreshError="1"/>
      <sheetData sheetId="34687" refreshError="1"/>
      <sheetData sheetId="34688" refreshError="1"/>
      <sheetData sheetId="34689" refreshError="1"/>
      <sheetData sheetId="34690" refreshError="1"/>
      <sheetData sheetId="34691" refreshError="1"/>
      <sheetData sheetId="34692" refreshError="1"/>
      <sheetData sheetId="34693" refreshError="1"/>
      <sheetData sheetId="34694" refreshError="1"/>
      <sheetData sheetId="34695" refreshError="1"/>
      <sheetData sheetId="34696" refreshError="1"/>
      <sheetData sheetId="34697" refreshError="1"/>
      <sheetData sheetId="34698" refreshError="1"/>
      <sheetData sheetId="34699" refreshError="1"/>
      <sheetData sheetId="34700" refreshError="1"/>
      <sheetData sheetId="34701" refreshError="1"/>
      <sheetData sheetId="34702" refreshError="1"/>
      <sheetData sheetId="34703" refreshError="1"/>
      <sheetData sheetId="34704" refreshError="1"/>
      <sheetData sheetId="34705" refreshError="1"/>
      <sheetData sheetId="34706" refreshError="1"/>
      <sheetData sheetId="34707" refreshError="1"/>
      <sheetData sheetId="34708" refreshError="1"/>
      <sheetData sheetId="34709" refreshError="1"/>
      <sheetData sheetId="34710" refreshError="1"/>
      <sheetData sheetId="34711" refreshError="1"/>
      <sheetData sheetId="34712" refreshError="1"/>
      <sheetData sheetId="34713" refreshError="1"/>
      <sheetData sheetId="34714" refreshError="1"/>
      <sheetData sheetId="34715" refreshError="1"/>
      <sheetData sheetId="34716" refreshError="1"/>
      <sheetData sheetId="34717" refreshError="1"/>
      <sheetData sheetId="34718" refreshError="1"/>
      <sheetData sheetId="34719" refreshError="1"/>
      <sheetData sheetId="34720" refreshError="1"/>
      <sheetData sheetId="34721" refreshError="1"/>
      <sheetData sheetId="34722" refreshError="1"/>
      <sheetData sheetId="34723" refreshError="1"/>
      <sheetData sheetId="34724" refreshError="1"/>
      <sheetData sheetId="34725" refreshError="1"/>
      <sheetData sheetId="34726" refreshError="1"/>
      <sheetData sheetId="34727" refreshError="1"/>
      <sheetData sheetId="34728" refreshError="1"/>
      <sheetData sheetId="34729" refreshError="1"/>
      <sheetData sheetId="34730" refreshError="1"/>
      <sheetData sheetId="34731" refreshError="1"/>
      <sheetData sheetId="34732" refreshError="1"/>
      <sheetData sheetId="34733" refreshError="1"/>
      <sheetData sheetId="34734" refreshError="1"/>
      <sheetData sheetId="34735" refreshError="1"/>
      <sheetData sheetId="34736" refreshError="1"/>
      <sheetData sheetId="34737" refreshError="1"/>
      <sheetData sheetId="34738" refreshError="1"/>
      <sheetData sheetId="34739" refreshError="1"/>
      <sheetData sheetId="34740" refreshError="1"/>
      <sheetData sheetId="34741" refreshError="1"/>
      <sheetData sheetId="34742" refreshError="1"/>
      <sheetData sheetId="34743" refreshError="1"/>
      <sheetData sheetId="34744" refreshError="1"/>
      <sheetData sheetId="34745" refreshError="1"/>
      <sheetData sheetId="34746" refreshError="1"/>
      <sheetData sheetId="34747" refreshError="1"/>
      <sheetData sheetId="34748" refreshError="1"/>
      <sheetData sheetId="34749" refreshError="1"/>
      <sheetData sheetId="34750" refreshError="1"/>
      <sheetData sheetId="34751" refreshError="1"/>
      <sheetData sheetId="34752" refreshError="1"/>
      <sheetData sheetId="34753" refreshError="1"/>
      <sheetData sheetId="34754" refreshError="1"/>
      <sheetData sheetId="34755" refreshError="1"/>
      <sheetData sheetId="34756" refreshError="1"/>
      <sheetData sheetId="34757" refreshError="1"/>
      <sheetData sheetId="34758" refreshError="1"/>
      <sheetData sheetId="34759" refreshError="1"/>
      <sheetData sheetId="34760" refreshError="1"/>
      <sheetData sheetId="34761" refreshError="1"/>
      <sheetData sheetId="34762" refreshError="1"/>
      <sheetData sheetId="34763" refreshError="1"/>
      <sheetData sheetId="34764" refreshError="1"/>
      <sheetData sheetId="34765" refreshError="1"/>
      <sheetData sheetId="34766" refreshError="1"/>
      <sheetData sheetId="34767" refreshError="1"/>
      <sheetData sheetId="34768" refreshError="1"/>
      <sheetData sheetId="34769" refreshError="1"/>
      <sheetData sheetId="34770" refreshError="1"/>
      <sheetData sheetId="34771" refreshError="1"/>
      <sheetData sheetId="34772" refreshError="1"/>
      <sheetData sheetId="34773" refreshError="1"/>
      <sheetData sheetId="34774" refreshError="1"/>
      <sheetData sheetId="34775" refreshError="1"/>
      <sheetData sheetId="34776" refreshError="1"/>
      <sheetData sheetId="34777" refreshError="1"/>
      <sheetData sheetId="34778" refreshError="1"/>
      <sheetData sheetId="34779" refreshError="1"/>
      <sheetData sheetId="34780" refreshError="1"/>
      <sheetData sheetId="34781" refreshError="1"/>
      <sheetData sheetId="34782" refreshError="1"/>
      <sheetData sheetId="34783" refreshError="1"/>
      <sheetData sheetId="34784" refreshError="1"/>
      <sheetData sheetId="34785" refreshError="1"/>
      <sheetData sheetId="34786" refreshError="1"/>
      <sheetData sheetId="34787" refreshError="1"/>
      <sheetData sheetId="34788" refreshError="1"/>
      <sheetData sheetId="34789" refreshError="1"/>
      <sheetData sheetId="34790" refreshError="1"/>
      <sheetData sheetId="34791" refreshError="1"/>
      <sheetData sheetId="34792" refreshError="1"/>
      <sheetData sheetId="34793" refreshError="1"/>
      <sheetData sheetId="34794" refreshError="1"/>
      <sheetData sheetId="34795" refreshError="1"/>
      <sheetData sheetId="34796" refreshError="1"/>
      <sheetData sheetId="34797" refreshError="1"/>
      <sheetData sheetId="34798" refreshError="1"/>
      <sheetData sheetId="34799" refreshError="1"/>
      <sheetData sheetId="34800" refreshError="1"/>
      <sheetData sheetId="34801" refreshError="1"/>
      <sheetData sheetId="34802" refreshError="1"/>
      <sheetData sheetId="34803" refreshError="1"/>
      <sheetData sheetId="34804" refreshError="1"/>
      <sheetData sheetId="34805" refreshError="1"/>
      <sheetData sheetId="34806" refreshError="1"/>
      <sheetData sheetId="34807" refreshError="1"/>
      <sheetData sheetId="34808" refreshError="1"/>
      <sheetData sheetId="34809" refreshError="1"/>
      <sheetData sheetId="34810" refreshError="1"/>
      <sheetData sheetId="34811" refreshError="1"/>
      <sheetData sheetId="34812" refreshError="1"/>
      <sheetData sheetId="34813" refreshError="1"/>
      <sheetData sheetId="34814" refreshError="1"/>
      <sheetData sheetId="34815" refreshError="1"/>
      <sheetData sheetId="34816" refreshError="1"/>
      <sheetData sheetId="34817" refreshError="1"/>
      <sheetData sheetId="34818" refreshError="1"/>
      <sheetData sheetId="34819" refreshError="1"/>
      <sheetData sheetId="34820" refreshError="1"/>
      <sheetData sheetId="34821" refreshError="1"/>
      <sheetData sheetId="34822" refreshError="1"/>
      <sheetData sheetId="34823" refreshError="1"/>
      <sheetData sheetId="34824" refreshError="1"/>
      <sheetData sheetId="34825" refreshError="1"/>
      <sheetData sheetId="34826" refreshError="1"/>
      <sheetData sheetId="34827" refreshError="1"/>
      <sheetData sheetId="34828" refreshError="1"/>
      <sheetData sheetId="34829" refreshError="1"/>
      <sheetData sheetId="34830" refreshError="1"/>
      <sheetData sheetId="34831" refreshError="1"/>
      <sheetData sheetId="34832" refreshError="1"/>
      <sheetData sheetId="34833" refreshError="1"/>
      <sheetData sheetId="34834" refreshError="1"/>
      <sheetData sheetId="34835" refreshError="1"/>
      <sheetData sheetId="34836" refreshError="1"/>
      <sheetData sheetId="34837" refreshError="1"/>
      <sheetData sheetId="34838" refreshError="1"/>
      <sheetData sheetId="34839" refreshError="1"/>
      <sheetData sheetId="34840" refreshError="1"/>
      <sheetData sheetId="34841" refreshError="1"/>
      <sheetData sheetId="34842" refreshError="1"/>
      <sheetData sheetId="34843" refreshError="1"/>
      <sheetData sheetId="34844" refreshError="1"/>
      <sheetData sheetId="34845" refreshError="1"/>
      <sheetData sheetId="34846" refreshError="1"/>
      <sheetData sheetId="34847" refreshError="1"/>
      <sheetData sheetId="34848" refreshError="1"/>
      <sheetData sheetId="34849" refreshError="1"/>
      <sheetData sheetId="34850" refreshError="1"/>
      <sheetData sheetId="34851" refreshError="1"/>
      <sheetData sheetId="34852" refreshError="1"/>
      <sheetData sheetId="34853" refreshError="1"/>
      <sheetData sheetId="34854" refreshError="1"/>
      <sheetData sheetId="34855" refreshError="1"/>
      <sheetData sheetId="34856" refreshError="1"/>
      <sheetData sheetId="34857" refreshError="1"/>
      <sheetData sheetId="34858" refreshError="1"/>
      <sheetData sheetId="34859" refreshError="1"/>
      <sheetData sheetId="34860" refreshError="1"/>
      <sheetData sheetId="34861" refreshError="1"/>
      <sheetData sheetId="34862" refreshError="1"/>
      <sheetData sheetId="34863" refreshError="1"/>
      <sheetData sheetId="34864" refreshError="1"/>
      <sheetData sheetId="34865" refreshError="1"/>
      <sheetData sheetId="34866" refreshError="1"/>
      <sheetData sheetId="34867" refreshError="1"/>
      <sheetData sheetId="34868" refreshError="1"/>
      <sheetData sheetId="34869" refreshError="1"/>
      <sheetData sheetId="34870" refreshError="1"/>
      <sheetData sheetId="34871" refreshError="1"/>
      <sheetData sheetId="34872" refreshError="1"/>
      <sheetData sheetId="34873" refreshError="1"/>
      <sheetData sheetId="34874" refreshError="1"/>
      <sheetData sheetId="34875" refreshError="1"/>
      <sheetData sheetId="34876" refreshError="1"/>
      <sheetData sheetId="34877" refreshError="1"/>
      <sheetData sheetId="34878" refreshError="1"/>
      <sheetData sheetId="34879" refreshError="1"/>
      <sheetData sheetId="34880" refreshError="1"/>
      <sheetData sheetId="34881" refreshError="1"/>
      <sheetData sheetId="34882" refreshError="1"/>
      <sheetData sheetId="34883" refreshError="1"/>
      <sheetData sheetId="34884" refreshError="1"/>
      <sheetData sheetId="34885" refreshError="1"/>
      <sheetData sheetId="34886" refreshError="1"/>
      <sheetData sheetId="34887" refreshError="1"/>
      <sheetData sheetId="34888" refreshError="1"/>
      <sheetData sheetId="34889" refreshError="1"/>
      <sheetData sheetId="34890" refreshError="1"/>
      <sheetData sheetId="34891" refreshError="1"/>
      <sheetData sheetId="34892" refreshError="1"/>
      <sheetData sheetId="34893" refreshError="1"/>
      <sheetData sheetId="34894" refreshError="1"/>
      <sheetData sheetId="34895" refreshError="1"/>
      <sheetData sheetId="34896" refreshError="1"/>
      <sheetData sheetId="34897" refreshError="1"/>
      <sheetData sheetId="34898" refreshError="1"/>
      <sheetData sheetId="34899" refreshError="1"/>
      <sheetData sheetId="34900" refreshError="1"/>
      <sheetData sheetId="34901" refreshError="1"/>
      <sheetData sheetId="34902" refreshError="1"/>
      <sheetData sheetId="34903" refreshError="1"/>
      <sheetData sheetId="34904" refreshError="1"/>
      <sheetData sheetId="34905" refreshError="1"/>
      <sheetData sheetId="34906" refreshError="1"/>
      <sheetData sheetId="34907" refreshError="1"/>
      <sheetData sheetId="34908" refreshError="1"/>
      <sheetData sheetId="34909" refreshError="1"/>
      <sheetData sheetId="34910" refreshError="1"/>
      <sheetData sheetId="34911" refreshError="1"/>
      <sheetData sheetId="34912" refreshError="1"/>
      <sheetData sheetId="34913" refreshError="1"/>
      <sheetData sheetId="34914" refreshError="1"/>
      <sheetData sheetId="34915" refreshError="1"/>
      <sheetData sheetId="34916" refreshError="1"/>
      <sheetData sheetId="34917" refreshError="1"/>
      <sheetData sheetId="34918" refreshError="1"/>
      <sheetData sheetId="34919" refreshError="1"/>
      <sheetData sheetId="34920" refreshError="1"/>
      <sheetData sheetId="34921" refreshError="1"/>
      <sheetData sheetId="34922" refreshError="1"/>
      <sheetData sheetId="34923" refreshError="1"/>
      <sheetData sheetId="34924" refreshError="1"/>
      <sheetData sheetId="34925" refreshError="1"/>
      <sheetData sheetId="34926" refreshError="1"/>
      <sheetData sheetId="34927" refreshError="1"/>
      <sheetData sheetId="34928" refreshError="1"/>
      <sheetData sheetId="34929" refreshError="1"/>
      <sheetData sheetId="34930" refreshError="1"/>
      <sheetData sheetId="34931" refreshError="1"/>
      <sheetData sheetId="34932" refreshError="1"/>
      <sheetData sheetId="34933" refreshError="1"/>
      <sheetData sheetId="34934" refreshError="1"/>
      <sheetData sheetId="34935" refreshError="1"/>
      <sheetData sheetId="34936" refreshError="1"/>
      <sheetData sheetId="34937" refreshError="1"/>
      <sheetData sheetId="34938" refreshError="1"/>
      <sheetData sheetId="34939" refreshError="1"/>
      <sheetData sheetId="34940" refreshError="1"/>
      <sheetData sheetId="34941" refreshError="1"/>
      <sheetData sheetId="34942" refreshError="1"/>
      <sheetData sheetId="34943" refreshError="1"/>
      <sheetData sheetId="34944" refreshError="1"/>
      <sheetData sheetId="34945" refreshError="1"/>
      <sheetData sheetId="34946" refreshError="1"/>
      <sheetData sheetId="34947" refreshError="1"/>
      <sheetData sheetId="34948" refreshError="1"/>
      <sheetData sheetId="34949" refreshError="1"/>
      <sheetData sheetId="34950" refreshError="1"/>
      <sheetData sheetId="34951" refreshError="1"/>
      <sheetData sheetId="34952" refreshError="1"/>
      <sheetData sheetId="34953" refreshError="1"/>
      <sheetData sheetId="34954" refreshError="1"/>
      <sheetData sheetId="34955" refreshError="1"/>
      <sheetData sheetId="34956" refreshError="1"/>
      <sheetData sheetId="34957" refreshError="1"/>
      <sheetData sheetId="34958" refreshError="1"/>
      <sheetData sheetId="34959" refreshError="1"/>
      <sheetData sheetId="34960" refreshError="1"/>
      <sheetData sheetId="34961" refreshError="1"/>
      <sheetData sheetId="34962" refreshError="1"/>
      <sheetData sheetId="34963" refreshError="1"/>
      <sheetData sheetId="34964" refreshError="1"/>
      <sheetData sheetId="34965" refreshError="1"/>
      <sheetData sheetId="34966" refreshError="1"/>
      <sheetData sheetId="34967" refreshError="1"/>
      <sheetData sheetId="34968" refreshError="1"/>
      <sheetData sheetId="34969" refreshError="1"/>
      <sheetData sheetId="34970" refreshError="1"/>
      <sheetData sheetId="34971" refreshError="1"/>
      <sheetData sheetId="34972" refreshError="1"/>
      <sheetData sheetId="34973" refreshError="1"/>
      <sheetData sheetId="34974" refreshError="1"/>
      <sheetData sheetId="34975" refreshError="1"/>
      <sheetData sheetId="34976" refreshError="1"/>
      <sheetData sheetId="34977" refreshError="1"/>
      <sheetData sheetId="34978" refreshError="1"/>
      <sheetData sheetId="34979" refreshError="1"/>
      <sheetData sheetId="34980" refreshError="1"/>
      <sheetData sheetId="34981" refreshError="1"/>
      <sheetData sheetId="34982" refreshError="1"/>
      <sheetData sheetId="34983" refreshError="1"/>
      <sheetData sheetId="34984" refreshError="1"/>
      <sheetData sheetId="34985" refreshError="1"/>
      <sheetData sheetId="34986" refreshError="1"/>
      <sheetData sheetId="34987" refreshError="1"/>
      <sheetData sheetId="34988" refreshError="1"/>
      <sheetData sheetId="34989" refreshError="1"/>
      <sheetData sheetId="34990" refreshError="1"/>
      <sheetData sheetId="34991" refreshError="1"/>
      <sheetData sheetId="34992" refreshError="1"/>
      <sheetData sheetId="34993" refreshError="1"/>
      <sheetData sheetId="34994" refreshError="1"/>
      <sheetData sheetId="34995" refreshError="1"/>
      <sheetData sheetId="34996" refreshError="1"/>
      <sheetData sheetId="34997" refreshError="1"/>
      <sheetData sheetId="34998" refreshError="1"/>
      <sheetData sheetId="34999" refreshError="1"/>
      <sheetData sheetId="35000" refreshError="1"/>
      <sheetData sheetId="35001" refreshError="1"/>
      <sheetData sheetId="35002" refreshError="1"/>
      <sheetData sheetId="35003" refreshError="1"/>
      <sheetData sheetId="35004" refreshError="1"/>
      <sheetData sheetId="35005" refreshError="1"/>
      <sheetData sheetId="35006" refreshError="1"/>
      <sheetData sheetId="35007" refreshError="1"/>
      <sheetData sheetId="35008" refreshError="1"/>
      <sheetData sheetId="35009" refreshError="1"/>
      <sheetData sheetId="35010" refreshError="1"/>
      <sheetData sheetId="35011" refreshError="1"/>
      <sheetData sheetId="35012" refreshError="1"/>
      <sheetData sheetId="35013" refreshError="1"/>
      <sheetData sheetId="35014" refreshError="1"/>
      <sheetData sheetId="35015" refreshError="1"/>
      <sheetData sheetId="35016" refreshError="1"/>
      <sheetData sheetId="35017" refreshError="1"/>
      <sheetData sheetId="35018" refreshError="1"/>
      <sheetData sheetId="35019" refreshError="1"/>
      <sheetData sheetId="35020" refreshError="1"/>
      <sheetData sheetId="35021" refreshError="1"/>
      <sheetData sheetId="35022" refreshError="1"/>
      <sheetData sheetId="35023" refreshError="1"/>
      <sheetData sheetId="35024" refreshError="1"/>
      <sheetData sheetId="35025" refreshError="1"/>
      <sheetData sheetId="35026" refreshError="1"/>
      <sheetData sheetId="35027" refreshError="1"/>
      <sheetData sheetId="35028" refreshError="1"/>
      <sheetData sheetId="35029" refreshError="1"/>
      <sheetData sheetId="35030" refreshError="1"/>
      <sheetData sheetId="35031" refreshError="1"/>
      <sheetData sheetId="35032" refreshError="1"/>
      <sheetData sheetId="35033" refreshError="1"/>
      <sheetData sheetId="35034" refreshError="1"/>
      <sheetData sheetId="35035" refreshError="1"/>
      <sheetData sheetId="35036" refreshError="1"/>
      <sheetData sheetId="35037" refreshError="1"/>
      <sheetData sheetId="35038" refreshError="1"/>
      <sheetData sheetId="35039" refreshError="1"/>
      <sheetData sheetId="35040" refreshError="1"/>
      <sheetData sheetId="35041" refreshError="1"/>
      <sheetData sheetId="350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FormCan"/>
      <sheetName val="Prog"/>
      <sheetName val="PrecRe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B-823"/>
      <sheetName val="GPI 526"/>
      <sheetName val="SKJ452"/>
      <sheetName val="ITA878"/>
      <sheetName val="AEA-944"/>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8.bin"/><Relationship Id="rId1" Type="http://schemas.openxmlformats.org/officeDocument/2006/relationships/hyperlink" Target="https://creg.gov.co/publicaciones/15565/precios-de-combustibles-liquidos/?utm_source=chatgpt.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47"/>
  <sheetViews>
    <sheetView topLeftCell="A8" zoomScale="70" zoomScaleNormal="70" workbookViewId="0">
      <selection activeCell="H15" sqref="H15"/>
    </sheetView>
  </sheetViews>
  <sheetFormatPr baseColWidth="10" defaultColWidth="37.44140625" defaultRowHeight="14.4"/>
  <sheetData>
    <row r="2" spans="1:9" ht="15.6">
      <c r="B2" s="861" t="s">
        <v>0</v>
      </c>
      <c r="C2" s="861"/>
      <c r="D2" s="861"/>
      <c r="E2" s="861"/>
      <c r="F2" s="861"/>
      <c r="G2" s="861"/>
      <c r="H2" s="861"/>
    </row>
    <row r="3" spans="1:9" ht="15.6">
      <c r="B3" s="861" t="s">
        <v>1</v>
      </c>
      <c r="C3" s="861"/>
      <c r="D3" s="861"/>
      <c r="E3" s="861"/>
      <c r="F3" s="861"/>
      <c r="G3" s="861"/>
      <c r="H3" s="861"/>
    </row>
    <row r="4" spans="1:9" ht="15.6">
      <c r="B4" s="861" t="s">
        <v>2</v>
      </c>
      <c r="C4" s="861"/>
      <c r="D4" s="861"/>
      <c r="E4" s="861"/>
      <c r="F4" s="861"/>
      <c r="G4" s="861"/>
      <c r="H4" s="861"/>
    </row>
    <row r="6" spans="1:9">
      <c r="B6" s="318" t="s">
        <v>3</v>
      </c>
      <c r="C6" s="319">
        <v>1423500</v>
      </c>
      <c r="E6" s="319"/>
    </row>
    <row r="7" spans="1:9">
      <c r="B7" s="320" t="s">
        <v>4</v>
      </c>
      <c r="C7" s="320" t="s">
        <v>5</v>
      </c>
      <c r="D7" s="320" t="s">
        <v>6</v>
      </c>
      <c r="E7" s="320" t="s">
        <v>7</v>
      </c>
      <c r="F7" s="320" t="s">
        <v>8</v>
      </c>
      <c r="G7" s="320" t="s">
        <v>9</v>
      </c>
      <c r="H7" s="320" t="s">
        <v>10</v>
      </c>
    </row>
    <row r="8" spans="1:9" ht="52.8">
      <c r="A8" s="321"/>
      <c r="B8" s="322" t="s">
        <v>11</v>
      </c>
      <c r="C8" s="323">
        <v>8.1020000000000003</v>
      </c>
      <c r="D8" s="310">
        <v>11533197</v>
      </c>
      <c r="E8" s="324">
        <v>1.45</v>
      </c>
      <c r="F8" s="325" t="s">
        <v>12</v>
      </c>
      <c r="G8" s="326" t="s">
        <v>13</v>
      </c>
      <c r="H8" s="325" t="s">
        <v>14</v>
      </c>
    </row>
    <row r="9" spans="1:9" ht="79.2">
      <c r="B9" s="322" t="s">
        <v>15</v>
      </c>
      <c r="C9" s="323">
        <v>6.2510000000000003</v>
      </c>
      <c r="D9" s="310">
        <v>8898299</v>
      </c>
      <c r="E9" s="324">
        <v>1.45</v>
      </c>
      <c r="F9" s="325" t="s">
        <v>16</v>
      </c>
      <c r="G9" s="326" t="s">
        <v>17</v>
      </c>
      <c r="H9" s="325" t="s">
        <v>18</v>
      </c>
    </row>
    <row r="10" spans="1:9" ht="39.6">
      <c r="B10" s="322" t="s">
        <v>19</v>
      </c>
      <c r="C10" s="327">
        <v>5.585</v>
      </c>
      <c r="D10" s="328">
        <v>7950000</v>
      </c>
      <c r="E10" s="329">
        <v>1.45</v>
      </c>
      <c r="F10" s="330" t="s">
        <v>16</v>
      </c>
      <c r="G10" s="331">
        <v>0</v>
      </c>
      <c r="H10" s="325" t="s">
        <v>20</v>
      </c>
    </row>
    <row r="11" spans="1:9" ht="118.8">
      <c r="B11" s="322" t="s">
        <v>21</v>
      </c>
      <c r="C11" s="323">
        <v>4.96</v>
      </c>
      <c r="D11" s="310">
        <v>7060560</v>
      </c>
      <c r="E11" s="324">
        <v>1.45</v>
      </c>
      <c r="F11" s="325" t="s">
        <v>22</v>
      </c>
      <c r="G11" s="326" t="s">
        <v>23</v>
      </c>
      <c r="H11" s="325" t="s">
        <v>24</v>
      </c>
    </row>
    <row r="12" spans="1:9" ht="39.6">
      <c r="B12" s="322" t="s">
        <v>25</v>
      </c>
      <c r="C12" s="323">
        <v>4.28</v>
      </c>
      <c r="D12" s="310">
        <v>6092580</v>
      </c>
      <c r="E12" s="324">
        <v>1.45</v>
      </c>
      <c r="F12" s="325" t="s">
        <v>26</v>
      </c>
      <c r="G12" s="326" t="s">
        <v>27</v>
      </c>
      <c r="H12" s="325" t="s">
        <v>28</v>
      </c>
    </row>
    <row r="13" spans="1:9" ht="39.6">
      <c r="B13" s="322" t="s">
        <v>29</v>
      </c>
      <c r="C13" s="323">
        <v>3.3490000000000002</v>
      </c>
      <c r="D13" s="310">
        <v>4767302</v>
      </c>
      <c r="E13" s="324">
        <v>1.46</v>
      </c>
      <c r="F13" s="325" t="s">
        <v>26</v>
      </c>
      <c r="G13" s="326" t="s">
        <v>30</v>
      </c>
      <c r="H13" s="325" t="s">
        <v>31</v>
      </c>
    </row>
    <row r="14" spans="1:9" ht="39.6">
      <c r="B14" s="322" t="s">
        <v>32</v>
      </c>
      <c r="C14" s="323">
        <v>2.4039999999999999</v>
      </c>
      <c r="D14" s="310">
        <v>3422094</v>
      </c>
      <c r="E14" s="324">
        <v>1.89</v>
      </c>
      <c r="F14" s="325" t="s">
        <v>33</v>
      </c>
      <c r="G14" s="332" t="s">
        <v>34</v>
      </c>
      <c r="H14" s="325" t="s">
        <v>35</v>
      </c>
    </row>
    <row r="15" spans="1:9" ht="79.2">
      <c r="B15" s="322" t="s">
        <v>36</v>
      </c>
      <c r="C15" s="323">
        <v>2.726</v>
      </c>
      <c r="D15" s="310">
        <v>3880461</v>
      </c>
      <c r="E15" s="324">
        <v>1.46</v>
      </c>
      <c r="F15" s="325" t="s">
        <v>37</v>
      </c>
      <c r="G15" s="326" t="s">
        <v>38</v>
      </c>
      <c r="H15" s="325" t="s">
        <v>35</v>
      </c>
    </row>
    <row r="16" spans="1:9" ht="52.8">
      <c r="B16" s="322" t="s">
        <v>36</v>
      </c>
      <c r="C16" s="327">
        <v>2.7109999999999999</v>
      </c>
      <c r="D16" s="328">
        <v>3859000</v>
      </c>
      <c r="E16" s="329">
        <v>1.46</v>
      </c>
      <c r="F16" s="330" t="s">
        <v>37</v>
      </c>
      <c r="G16" s="331">
        <v>0</v>
      </c>
      <c r="H16" s="325" t="s">
        <v>39</v>
      </c>
      <c r="I16" s="333"/>
    </row>
    <row r="17" spans="2:9" ht="79.2">
      <c r="B17" s="322" t="s">
        <v>40</v>
      </c>
      <c r="C17" s="323">
        <v>2.5129999999999999</v>
      </c>
      <c r="D17" s="310">
        <v>3577256</v>
      </c>
      <c r="E17" s="324">
        <v>1.46</v>
      </c>
      <c r="F17" s="325" t="s">
        <v>37</v>
      </c>
      <c r="G17" s="332" t="s">
        <v>41</v>
      </c>
      <c r="H17" s="325" t="s">
        <v>42</v>
      </c>
    </row>
    <row r="18" spans="2:9" ht="26.4">
      <c r="B18" s="322" t="s">
        <v>43</v>
      </c>
      <c r="C18" s="323">
        <v>2.4039999999999999</v>
      </c>
      <c r="D18" s="310">
        <v>3422094</v>
      </c>
      <c r="E18" s="324">
        <v>1.89</v>
      </c>
      <c r="F18" s="325" t="s">
        <v>44</v>
      </c>
      <c r="G18" s="334" t="s">
        <v>45</v>
      </c>
      <c r="H18" s="325" t="s">
        <v>46</v>
      </c>
      <c r="I18" s="335"/>
    </row>
    <row r="19" spans="2:9" ht="105.6">
      <c r="B19" s="322" t="s">
        <v>47</v>
      </c>
      <c r="C19" s="323">
        <v>2.157</v>
      </c>
      <c r="D19" s="310">
        <v>3070490</v>
      </c>
      <c r="E19" s="324">
        <v>1.91</v>
      </c>
      <c r="F19" s="325" t="s">
        <v>48</v>
      </c>
      <c r="G19" s="332" t="s">
        <v>49</v>
      </c>
      <c r="H19" s="325" t="s">
        <v>39</v>
      </c>
      <c r="I19" s="168"/>
    </row>
    <row r="20" spans="2:9" ht="39.6">
      <c r="B20" s="322" t="s">
        <v>50</v>
      </c>
      <c r="C20" s="323">
        <v>1.901</v>
      </c>
      <c r="D20" s="310">
        <v>2906074</v>
      </c>
      <c r="E20" s="324">
        <v>1.46</v>
      </c>
      <c r="F20" s="325" t="s">
        <v>51</v>
      </c>
      <c r="G20" s="332" t="s">
        <v>52</v>
      </c>
      <c r="H20" s="325" t="s">
        <v>53</v>
      </c>
      <c r="I20" s="335"/>
    </row>
    <row r="21" spans="2:9">
      <c r="B21" s="322" t="s">
        <v>54</v>
      </c>
      <c r="C21" s="323">
        <v>1.5389999999999999</v>
      </c>
      <c r="D21" s="310">
        <v>2390767</v>
      </c>
      <c r="E21" s="324">
        <v>1.88</v>
      </c>
      <c r="F21" s="325" t="s">
        <v>55</v>
      </c>
      <c r="G21" s="332" t="s">
        <v>56</v>
      </c>
      <c r="H21" s="325" t="s">
        <v>57</v>
      </c>
      <c r="I21" s="46">
        <v>79692.233333333337</v>
      </c>
    </row>
    <row r="22" spans="2:9" ht="39.6">
      <c r="B22" s="322" t="s">
        <v>58</v>
      </c>
      <c r="C22" s="323">
        <v>1.292</v>
      </c>
      <c r="D22" s="310">
        <v>2039162</v>
      </c>
      <c r="E22" s="324">
        <v>1.88</v>
      </c>
      <c r="F22" s="325" t="s">
        <v>55</v>
      </c>
      <c r="G22" s="332" t="s">
        <v>59</v>
      </c>
      <c r="H22" s="325" t="s">
        <v>60</v>
      </c>
      <c r="I22" s="46">
        <v>67972.066666666666</v>
      </c>
    </row>
    <row r="23" spans="2:9" ht="66">
      <c r="B23" s="322" t="s">
        <v>58</v>
      </c>
      <c r="C23" s="323">
        <v>1.1559999999999999</v>
      </c>
      <c r="D23" s="310">
        <v>1845566</v>
      </c>
      <c r="E23" s="324">
        <v>1.46</v>
      </c>
      <c r="F23" s="325" t="s">
        <v>61</v>
      </c>
      <c r="G23" s="332" t="s">
        <v>62</v>
      </c>
      <c r="H23" s="325" t="s">
        <v>63</v>
      </c>
    </row>
    <row r="24" spans="2:9" ht="66">
      <c r="B24" s="322" t="s">
        <v>64</v>
      </c>
      <c r="C24" s="323">
        <v>1</v>
      </c>
      <c r="D24" s="310">
        <v>1623500</v>
      </c>
      <c r="E24" s="324">
        <v>1.89</v>
      </c>
      <c r="F24" s="325" t="s">
        <v>65</v>
      </c>
      <c r="G24" s="336" t="s">
        <v>66</v>
      </c>
      <c r="H24" s="325" t="s">
        <v>67</v>
      </c>
    </row>
    <row r="47" spans="7:7">
      <c r="G47" s="337"/>
    </row>
  </sheetData>
  <mergeCells count="3">
    <mergeCell ref="B2:H2"/>
    <mergeCell ref="B3:H3"/>
    <mergeCell ref="B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tabColor theme="7" tint="0.59999389629810485"/>
  </sheetPr>
  <dimension ref="A1:K48"/>
  <sheetViews>
    <sheetView topLeftCell="A34" zoomScale="70" zoomScaleNormal="70" workbookViewId="0">
      <selection activeCell="N24" sqref="N24"/>
    </sheetView>
  </sheetViews>
  <sheetFormatPr baseColWidth="10" defaultColWidth="11.44140625" defaultRowHeight="14.4"/>
  <cols>
    <col min="1" max="1" width="11.33203125" style="40" customWidth="1"/>
    <col min="2" max="2" width="73.6640625" style="13" bestFit="1" customWidth="1"/>
    <col min="3" max="4" width="10.44140625" style="13" bestFit="1" customWidth="1"/>
    <col min="5" max="5" width="26.5546875" style="13" customWidth="1"/>
    <col min="6" max="7" width="19.5546875" style="13" customWidth="1"/>
    <col min="8" max="8" width="24.44140625" style="13" customWidth="1"/>
    <col min="9" max="9" width="20.33203125" style="79" customWidth="1"/>
    <col min="10" max="10" width="24.5546875" style="46" customWidth="1"/>
    <col min="11" max="11" width="14.5546875" style="46" bestFit="1" customWidth="1"/>
    <col min="12" max="16384" width="11.44140625" style="46"/>
  </cols>
  <sheetData>
    <row r="1" spans="1:11" ht="70.5" customHeight="1">
      <c r="A1" s="959"/>
      <c r="B1" s="960"/>
      <c r="C1" s="960"/>
      <c r="D1" s="960"/>
      <c r="E1" s="960"/>
      <c r="F1" s="960"/>
      <c r="G1" s="960"/>
      <c r="H1" s="960"/>
      <c r="I1" s="960"/>
      <c r="J1" s="961"/>
    </row>
    <row r="2" spans="1:11" ht="18" customHeight="1">
      <c r="A2" s="971" t="s">
        <v>92</v>
      </c>
      <c r="B2" s="972"/>
      <c r="C2" s="972"/>
      <c r="D2" s="972"/>
      <c r="E2" s="972"/>
      <c r="F2" s="972"/>
      <c r="G2" s="972"/>
      <c r="H2" s="972"/>
      <c r="I2" s="972"/>
      <c r="J2" s="973"/>
    </row>
    <row r="3" spans="1:11" ht="18" customHeight="1">
      <c r="A3" s="971" t="s">
        <v>144</v>
      </c>
      <c r="B3" s="972"/>
      <c r="C3" s="972"/>
      <c r="D3" s="972"/>
      <c r="E3" s="972"/>
      <c r="F3" s="972"/>
      <c r="G3" s="972"/>
      <c r="H3" s="972"/>
      <c r="I3" s="972"/>
      <c r="J3" s="973"/>
    </row>
    <row r="4" spans="1:11" ht="71.25" customHeight="1">
      <c r="A4" s="968"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969"/>
      <c r="C4" s="969"/>
      <c r="D4" s="969"/>
      <c r="E4" s="969"/>
      <c r="F4" s="969"/>
      <c r="G4" s="969"/>
      <c r="H4" s="969"/>
      <c r="I4" s="969"/>
      <c r="J4" s="970"/>
    </row>
    <row r="5" spans="1:11" ht="18.75" customHeight="1" thickBot="1">
      <c r="A5" s="965" t="s">
        <v>306</v>
      </c>
      <c r="B5" s="966"/>
      <c r="C5" s="966"/>
      <c r="D5" s="966"/>
      <c r="E5" s="966"/>
      <c r="F5" s="966"/>
      <c r="G5" s="966"/>
      <c r="H5" s="966"/>
      <c r="I5" s="966"/>
      <c r="J5" s="967"/>
    </row>
    <row r="6" spans="1:11" ht="40.200000000000003" thickBot="1">
      <c r="A6" s="354" t="s">
        <v>147</v>
      </c>
      <c r="B6" s="357" t="s">
        <v>148</v>
      </c>
      <c r="C6" s="307" t="s">
        <v>149</v>
      </c>
      <c r="D6" s="307" t="s">
        <v>150</v>
      </c>
      <c r="E6" s="306" t="s">
        <v>307</v>
      </c>
      <c r="F6" s="306" t="s">
        <v>308</v>
      </c>
      <c r="G6" s="306" t="s">
        <v>309</v>
      </c>
      <c r="H6" s="502" t="s">
        <v>310</v>
      </c>
      <c r="I6" s="643" t="s">
        <v>311</v>
      </c>
      <c r="J6" s="502" t="s">
        <v>163</v>
      </c>
    </row>
    <row r="7" spans="1:11" ht="15" thickBot="1">
      <c r="A7" s="107">
        <f>'Anexo 1. Presupuesto Oficial'!A8</f>
        <v>0</v>
      </c>
      <c r="B7" s="107" t="str">
        <f>'Anexo 1. Presupuesto Oficial'!B8</f>
        <v>Personal Rentan</v>
      </c>
      <c r="C7" s="262"/>
      <c r="D7" s="262"/>
      <c r="E7" s="838"/>
      <c r="F7" s="838"/>
      <c r="G7" s="838"/>
      <c r="H7" s="839"/>
      <c r="I7" s="840"/>
      <c r="J7" s="839"/>
    </row>
    <row r="8" spans="1:11" ht="15" thickBot="1">
      <c r="A8" s="107" t="str">
        <f>'Anexo 1. Presupuesto Oficial'!A9</f>
        <v>0.1</v>
      </c>
      <c r="B8" s="841" t="str">
        <f>'Anexo 1. Presupuesto Oficial'!B9</f>
        <v xml:space="preserve">Director de Operaciones </v>
      </c>
      <c r="C8" s="644" t="s">
        <v>162</v>
      </c>
      <c r="D8" s="645">
        <f>'Anexo 1. Presupuesto Oficial'!D9</f>
        <v>1</v>
      </c>
      <c r="E8" s="305">
        <f>$E$14</f>
        <v>63120</v>
      </c>
      <c r="F8" s="305">
        <f>($D$48)*'2,1'!E8</f>
        <v>4986.4800000000005</v>
      </c>
      <c r="G8" s="305">
        <f>E8+F8</f>
        <v>68106.48</v>
      </c>
      <c r="H8" s="646">
        <f>$H$14</f>
        <v>30</v>
      </c>
      <c r="I8" s="647">
        <v>0</v>
      </c>
      <c r="J8" s="372">
        <f>I8*H8*(E8+F8)*D8</f>
        <v>0</v>
      </c>
    </row>
    <row r="9" spans="1:11" ht="15" thickBot="1">
      <c r="A9" s="107" t="str">
        <f>'Anexo 1. Presupuesto Oficial'!A10</f>
        <v>0.2</v>
      </c>
      <c r="B9" s="841" t="str">
        <f>'Anexo 1. Presupuesto Oficial'!B10</f>
        <v xml:space="preserve">Ingeniero de Operaciones </v>
      </c>
      <c r="C9" s="644" t="s">
        <v>162</v>
      </c>
      <c r="D9" s="645">
        <f>'Anexo 1. Presupuesto Oficial'!D10</f>
        <v>2</v>
      </c>
      <c r="E9" s="305">
        <f t="shared" ref="E9:E13" si="0">$E$14</f>
        <v>63120</v>
      </c>
      <c r="F9" s="305">
        <f>($D$48)*'2,1'!E9</f>
        <v>4986.4800000000005</v>
      </c>
      <c r="G9" s="305">
        <f t="shared" ref="G9:G13" si="1">E9+F9</f>
        <v>68106.48</v>
      </c>
      <c r="H9" s="646">
        <f t="shared" ref="H9:H13" si="2">$H$14</f>
        <v>30</v>
      </c>
      <c r="I9" s="647">
        <v>0.3</v>
      </c>
      <c r="J9" s="372">
        <f t="shared" ref="J9:J13" si="3">I9*H9*(E9+F9)*D9</f>
        <v>1225916.6399999999</v>
      </c>
    </row>
    <row r="10" spans="1:11" ht="15" thickBot="1">
      <c r="A10" s="107" t="str">
        <f>'Anexo 1. Presupuesto Oficial'!A11</f>
        <v>0.3</v>
      </c>
      <c r="B10" s="841" t="str">
        <f>'Anexo 1. Presupuesto Oficial'!B11</f>
        <v xml:space="preserve">Director de Mantenimiento </v>
      </c>
      <c r="C10" s="644" t="s">
        <v>162</v>
      </c>
      <c r="D10" s="645">
        <f>'Anexo 1. Presupuesto Oficial'!D11</f>
        <v>1</v>
      </c>
      <c r="E10" s="305">
        <f t="shared" si="0"/>
        <v>63120</v>
      </c>
      <c r="F10" s="305">
        <f>($D$48)*'2,1'!E10</f>
        <v>4986.4800000000005</v>
      </c>
      <c r="G10" s="305">
        <f t="shared" si="1"/>
        <v>68106.48</v>
      </c>
      <c r="H10" s="646">
        <f t="shared" si="2"/>
        <v>30</v>
      </c>
      <c r="I10" s="647">
        <f>'Anexo 1. Presupuesto Oficial'!F16</f>
        <v>0</v>
      </c>
      <c r="J10" s="372">
        <f t="shared" si="3"/>
        <v>0</v>
      </c>
    </row>
    <row r="11" spans="1:11" ht="15" thickBot="1">
      <c r="A11" s="107" t="str">
        <f>'Anexo 1. Presupuesto Oficial'!A12</f>
        <v>0.4</v>
      </c>
      <c r="B11" s="841" t="str">
        <f>'Anexo 1. Presupuesto Oficial'!B12</f>
        <v xml:space="preserve">Ingeniero Ambiental </v>
      </c>
      <c r="C11" s="644" t="s">
        <v>162</v>
      </c>
      <c r="D11" s="645">
        <f>'Anexo 1. Presupuesto Oficial'!D12</f>
        <v>1</v>
      </c>
      <c r="E11" s="305">
        <f t="shared" si="0"/>
        <v>63120</v>
      </c>
      <c r="F11" s="305">
        <f>($D$48)*'2,1'!E11</f>
        <v>4986.4800000000005</v>
      </c>
      <c r="G11" s="305">
        <f t="shared" si="1"/>
        <v>68106.48</v>
      </c>
      <c r="H11" s="646">
        <f t="shared" si="2"/>
        <v>30</v>
      </c>
      <c r="I11" s="647">
        <v>0.5</v>
      </c>
      <c r="J11" s="372">
        <f t="shared" si="3"/>
        <v>1021597.2</v>
      </c>
    </row>
    <row r="12" spans="1:11" ht="15" thickBot="1">
      <c r="A12" s="107" t="str">
        <f>'Anexo 1. Presupuesto Oficial'!A13</f>
        <v>0.5</v>
      </c>
      <c r="B12" s="841" t="str">
        <f>'Anexo 1. Presupuesto Oficial'!B13</f>
        <v>Técnico de Mantenimiento de Maquinaria</v>
      </c>
      <c r="C12" s="644" t="s">
        <v>162</v>
      </c>
      <c r="D12" s="645">
        <f>'Anexo 1. Presupuesto Oficial'!D13</f>
        <v>1</v>
      </c>
      <c r="E12" s="305">
        <f t="shared" si="0"/>
        <v>63120</v>
      </c>
      <c r="F12" s="305">
        <f>($D$48)*'2,1'!E12</f>
        <v>4986.4800000000005</v>
      </c>
      <c r="G12" s="305">
        <f t="shared" si="1"/>
        <v>68106.48</v>
      </c>
      <c r="H12" s="646">
        <f t="shared" si="2"/>
        <v>30</v>
      </c>
      <c r="I12" s="647">
        <v>0.7</v>
      </c>
      <c r="J12" s="372">
        <f t="shared" si="3"/>
        <v>1430236.0799999998</v>
      </c>
    </row>
    <row r="13" spans="1:11" ht="15" thickBot="1">
      <c r="A13" s="107" t="str">
        <f>'Anexo 1. Presupuesto Oficial'!A14</f>
        <v>0.6</v>
      </c>
      <c r="B13" s="841" t="str">
        <f>'Anexo 1. Presupuesto Oficial'!B14</f>
        <v xml:space="preserve">Coordinador de Emergencia Vial </v>
      </c>
      <c r="C13" s="644" t="s">
        <v>162</v>
      </c>
      <c r="D13" s="645">
        <f>'Anexo 1. Presupuesto Oficial'!D14</f>
        <v>1</v>
      </c>
      <c r="E13" s="305">
        <f t="shared" si="0"/>
        <v>63120</v>
      </c>
      <c r="F13" s="305">
        <f>($D$48)*'2,1'!E13</f>
        <v>4986.4800000000005</v>
      </c>
      <c r="G13" s="305">
        <f t="shared" si="1"/>
        <v>68106.48</v>
      </c>
      <c r="H13" s="646">
        <f t="shared" si="2"/>
        <v>30</v>
      </c>
      <c r="I13" s="647">
        <f>'Anexo 1. Presupuesto Oficial'!F19</f>
        <v>0</v>
      </c>
      <c r="J13" s="372">
        <f t="shared" si="3"/>
        <v>0</v>
      </c>
    </row>
    <row r="14" spans="1:11" ht="15" thickBot="1">
      <c r="A14" s="107">
        <f>'Anexo 1. Presupuesto Oficial'!A20</f>
        <v>1</v>
      </c>
      <c r="B14" s="107" t="str">
        <f>'Anexo 1. Presupuesto Oficial'!B20</f>
        <v>Personal operativo y Administrativo</v>
      </c>
      <c r="C14" s="108"/>
      <c r="D14" s="109"/>
      <c r="E14" s="158">
        <f>60000*1.052</f>
        <v>63120</v>
      </c>
      <c r="F14" s="158"/>
      <c r="G14" s="158"/>
      <c r="H14" s="153">
        <v>30</v>
      </c>
      <c r="I14" s="111"/>
      <c r="J14" s="154"/>
    </row>
    <row r="15" spans="1:11" ht="15" thickBot="1">
      <c r="A15" s="114">
        <f>'1.2.10'!A15</f>
        <v>1</v>
      </c>
      <c r="B15" s="243" t="str">
        <f>'1.2.10'!B15</f>
        <v>Personal operativo y Administrativo</v>
      </c>
      <c r="C15" s="151"/>
      <c r="D15" s="155"/>
      <c r="E15" s="156"/>
      <c r="F15" s="156"/>
      <c r="G15" s="156"/>
      <c r="H15" s="157"/>
      <c r="I15" s="156"/>
      <c r="J15" s="156"/>
    </row>
    <row r="16" spans="1:11" ht="15" thickBot="1">
      <c r="A16" s="114">
        <f>'1.2.10'!A16</f>
        <v>1.1000000000000001</v>
      </c>
      <c r="B16" s="230" t="str">
        <f>'1.2.10'!B16</f>
        <v>Personal apoyo operaciones</v>
      </c>
      <c r="C16" s="644" t="str">
        <f>'[52]Anexo 1 - Presupuesto RENTAN'!C20</f>
        <v>Persona</v>
      </c>
      <c r="D16" s="645">
        <f>'Anexo 1. Presupuesto Oficial'!D22</f>
        <v>1</v>
      </c>
      <c r="E16" s="305">
        <f>$E$14</f>
        <v>63120</v>
      </c>
      <c r="F16" s="305">
        <f>($D$48)*'2,1'!E16</f>
        <v>4986.4800000000005</v>
      </c>
      <c r="G16" s="305">
        <f>E16+F16</f>
        <v>68106.48</v>
      </c>
      <c r="H16" s="646">
        <f>$H$14</f>
        <v>30</v>
      </c>
      <c r="I16" s="647">
        <v>0</v>
      </c>
      <c r="J16" s="372">
        <f>I16*H16*(E16+F16)*D16</f>
        <v>0</v>
      </c>
      <c r="K16" s="340"/>
    </row>
    <row r="17" spans="1:11" ht="15" thickBot="1">
      <c r="A17" s="114">
        <f>'1.2.10'!A17</f>
        <v>1.2</v>
      </c>
      <c r="B17" s="230" t="str">
        <f>'1.2.10'!B17</f>
        <v xml:space="preserve">Ingeniero de Operaciones </v>
      </c>
      <c r="C17" s="644" t="str">
        <f>'[52]Anexo 1 - Presupuesto RENTAN'!C21</f>
        <v>Persona</v>
      </c>
      <c r="D17" s="645">
        <v>1</v>
      </c>
      <c r="E17" s="305">
        <f>$E$14</f>
        <v>63120</v>
      </c>
      <c r="F17" s="305">
        <f>($D$48)*'2,1'!E17</f>
        <v>4986.4800000000005</v>
      </c>
      <c r="G17" s="305">
        <f>E17+F17</f>
        <v>68106.48</v>
      </c>
      <c r="H17" s="646">
        <f>$H$14</f>
        <v>30</v>
      </c>
      <c r="I17" s="647">
        <v>0.3</v>
      </c>
      <c r="J17" s="372">
        <f>I17*H17*(E17+F17)*D17</f>
        <v>612958.31999999995</v>
      </c>
      <c r="K17" s="340"/>
    </row>
    <row r="18" spans="1:11" ht="15" thickBot="1">
      <c r="A18" s="114">
        <f>'1.2.10'!A18</f>
        <v>1.3</v>
      </c>
      <c r="B18" s="230" t="str">
        <f>'1.2.10'!B18</f>
        <v>Profesional administrativo</v>
      </c>
      <c r="C18" s="644" t="str">
        <f>'[52]Anexo 1 - Presupuesto RENTAN'!C21</f>
        <v>Persona</v>
      </c>
      <c r="D18" s="645">
        <f>'Anexo 1. Presupuesto Oficial'!D23</f>
        <v>5</v>
      </c>
      <c r="E18" s="305">
        <f t="shared" ref="E18:E40" si="4">$E$14</f>
        <v>63120</v>
      </c>
      <c r="F18" s="305">
        <f>($D$48)*'2,1'!E18</f>
        <v>4986.4800000000005</v>
      </c>
      <c r="G18" s="305">
        <f t="shared" ref="G18:G40" si="5">E18+F18</f>
        <v>68106.48</v>
      </c>
      <c r="H18" s="646">
        <f t="shared" ref="H18:H40" si="6">$H$14</f>
        <v>30</v>
      </c>
      <c r="I18" s="647">
        <v>0</v>
      </c>
      <c r="J18" s="372">
        <f t="shared" ref="J18:J40" si="7">I18*H18*(E18+F18)*D18</f>
        <v>0</v>
      </c>
    </row>
    <row r="19" spans="1:11" ht="15" thickBot="1">
      <c r="A19" s="114">
        <f>'1.2.10'!A19</f>
        <v>1.4</v>
      </c>
      <c r="B19" s="230" t="str">
        <f>'1.2.10'!B19</f>
        <v>Tecnologo administrativo</v>
      </c>
      <c r="C19" s="644" t="str">
        <f>'[52]Anexo 1 - Presupuesto RENTAN'!C22</f>
        <v>Persona</v>
      </c>
      <c r="D19" s="645">
        <f>'Anexo 1. Presupuesto Oficial'!D24</f>
        <v>1</v>
      </c>
      <c r="E19" s="305">
        <f t="shared" si="4"/>
        <v>63120</v>
      </c>
      <c r="F19" s="305">
        <f>($D$48)*'2,1'!E19</f>
        <v>4986.4800000000005</v>
      </c>
      <c r="G19" s="305">
        <f t="shared" ref="G19" si="8">E19+F19</f>
        <v>68106.48</v>
      </c>
      <c r="H19" s="646">
        <f t="shared" si="6"/>
        <v>30</v>
      </c>
      <c r="I19" s="647">
        <v>0</v>
      </c>
      <c r="J19" s="372">
        <f t="shared" ref="J19" si="9">I19*H19*(E19+F19)*D19</f>
        <v>0</v>
      </c>
    </row>
    <row r="20" spans="1:11" ht="15" thickBot="1">
      <c r="A20" s="114">
        <f>'1.2.10'!A20</f>
        <v>1.5</v>
      </c>
      <c r="B20" s="230" t="str">
        <f>'1.2.10'!B20</f>
        <v xml:space="preserve">Auxiliar de Operaciones </v>
      </c>
      <c r="C20" s="644" t="str">
        <f>'[52]Anexo 1 - Presupuesto RENTAN'!C22</f>
        <v>Persona</v>
      </c>
      <c r="D20" s="645">
        <f>'Anexo 1. Presupuesto Oficial'!D25</f>
        <v>2</v>
      </c>
      <c r="E20" s="305">
        <f t="shared" si="4"/>
        <v>63120</v>
      </c>
      <c r="F20" s="305">
        <f>($D$48)*'2,1'!E20</f>
        <v>4986.4800000000005</v>
      </c>
      <c r="G20" s="305">
        <f t="shared" si="5"/>
        <v>68106.48</v>
      </c>
      <c r="H20" s="646">
        <f t="shared" si="6"/>
        <v>30</v>
      </c>
      <c r="I20" s="647">
        <v>0</v>
      </c>
      <c r="J20" s="372">
        <f t="shared" si="7"/>
        <v>0</v>
      </c>
    </row>
    <row r="21" spans="1:11" ht="15" thickBot="1">
      <c r="A21" s="114">
        <f>'1.2.10'!A21</f>
        <v>1.6</v>
      </c>
      <c r="B21" s="230" t="str">
        <f>'1.2.10'!B21</f>
        <v>Auxiliar de Compras</v>
      </c>
      <c r="C21" s="644" t="str">
        <f>'[52]Anexo 1 - Presupuesto RENTAN'!C22</f>
        <v>Persona</v>
      </c>
      <c r="D21" s="645">
        <f>'Anexo 1. Presupuesto Oficial'!D26</f>
        <v>2</v>
      </c>
      <c r="E21" s="305">
        <f t="shared" si="4"/>
        <v>63120</v>
      </c>
      <c r="F21" s="305">
        <f>($D$48)*'2,1'!E21</f>
        <v>4986.4800000000005</v>
      </c>
      <c r="G21" s="305">
        <f t="shared" si="5"/>
        <v>68106.48</v>
      </c>
      <c r="H21" s="646">
        <f t="shared" si="6"/>
        <v>30</v>
      </c>
      <c r="I21" s="647">
        <v>0</v>
      </c>
      <c r="J21" s="372">
        <f t="shared" si="7"/>
        <v>0</v>
      </c>
    </row>
    <row r="22" spans="1:11" ht="15" thickBot="1">
      <c r="A22" s="114">
        <f>'1.2.10'!A22</f>
        <v>1.7</v>
      </c>
      <c r="B22" s="230" t="str">
        <f>'1.2.10'!B22</f>
        <v>Auxiliar Contable</v>
      </c>
      <c r="C22" s="644" t="str">
        <f>'[52]Anexo 1 - Presupuesto RENTAN'!C23</f>
        <v>Persona</v>
      </c>
      <c r="D22" s="645">
        <f>'Anexo 1. Presupuesto Oficial'!D27</f>
        <v>2</v>
      </c>
      <c r="E22" s="305">
        <f t="shared" si="4"/>
        <v>63120</v>
      </c>
      <c r="F22" s="305">
        <f>($D$48)*'2,1'!E22</f>
        <v>4986.4800000000005</v>
      </c>
      <c r="G22" s="305">
        <f t="shared" si="5"/>
        <v>68106.48</v>
      </c>
      <c r="H22" s="646">
        <f t="shared" si="6"/>
        <v>30</v>
      </c>
      <c r="I22" s="647">
        <v>0</v>
      </c>
      <c r="J22" s="372">
        <f t="shared" si="7"/>
        <v>0</v>
      </c>
    </row>
    <row r="23" spans="1:11" ht="15" thickBot="1">
      <c r="A23" s="243" t="str">
        <f>'1.2.10'!A23</f>
        <v>1.1</v>
      </c>
      <c r="B23" s="243" t="str">
        <f>'1.2.10'!B23</f>
        <v>Personal de campo</v>
      </c>
      <c r="C23" s="648"/>
      <c r="D23" s="649"/>
      <c r="E23" s="650"/>
      <c r="F23" s="651"/>
      <c r="G23" s="651"/>
      <c r="H23" s="651"/>
      <c r="I23" s="652"/>
      <c r="J23" s="653"/>
    </row>
    <row r="24" spans="1:11" ht="15" thickBot="1">
      <c r="A24" s="114" t="str">
        <f>'1.2.10'!A24</f>
        <v>1.1.1</v>
      </c>
      <c r="B24" s="230" t="str">
        <f>'1.2.10'!B24</f>
        <v xml:space="preserve">Inspector de campo </v>
      </c>
      <c r="C24" s="644" t="str">
        <f>'[52]Anexo 1 - Presupuesto RENTAN'!C26</f>
        <v>Persona</v>
      </c>
      <c r="D24" s="645">
        <f>'Anexo 1. Presupuesto Oficial'!D29</f>
        <v>10</v>
      </c>
      <c r="E24" s="305">
        <f t="shared" si="4"/>
        <v>63120</v>
      </c>
      <c r="F24" s="305">
        <f>($D$48)*'2,1'!E24</f>
        <v>4986.4800000000005</v>
      </c>
      <c r="G24" s="305">
        <f t="shared" si="5"/>
        <v>68106.48</v>
      </c>
      <c r="H24" s="646">
        <f t="shared" si="6"/>
        <v>30</v>
      </c>
      <c r="I24" s="647">
        <v>1</v>
      </c>
      <c r="J24" s="372">
        <f t="shared" si="7"/>
        <v>20431944</v>
      </c>
    </row>
    <row r="25" spans="1:11" ht="15" thickBot="1">
      <c r="A25" s="114" t="str">
        <f>'1.2.10'!A25</f>
        <v>1,1,2</v>
      </c>
      <c r="B25" s="230" t="str">
        <f>'1.2.10'!B25</f>
        <v xml:space="preserve">Profesional en Seguridad y Salud en el Trabajo </v>
      </c>
      <c r="C25" s="644" t="str">
        <f>'[52]Anexo 1 - Presupuesto RENTAN'!C27</f>
        <v>Persona</v>
      </c>
      <c r="D25" s="645">
        <f>'Anexo 1. Presupuesto Oficial'!D30</f>
        <v>1</v>
      </c>
      <c r="E25" s="305">
        <f t="shared" si="4"/>
        <v>63120</v>
      </c>
      <c r="F25" s="305">
        <f>($D$48)*'2,1'!E25</f>
        <v>4986.4800000000005</v>
      </c>
      <c r="G25" s="305">
        <f t="shared" si="5"/>
        <v>68106.48</v>
      </c>
      <c r="H25" s="646">
        <f t="shared" si="6"/>
        <v>30</v>
      </c>
      <c r="I25" s="647">
        <v>0.5</v>
      </c>
      <c r="J25" s="372">
        <f t="shared" si="7"/>
        <v>1021597.2</v>
      </c>
    </row>
    <row r="26" spans="1:11" ht="15" thickBot="1">
      <c r="A26" s="114" t="str">
        <f>'1.2.10'!A26</f>
        <v>1.1.3</v>
      </c>
      <c r="B26" s="230" t="str">
        <f>'1.2.10'!B26</f>
        <v xml:space="preserve">Profesional Social </v>
      </c>
      <c r="C26" s="644" t="str">
        <f>'[52]Anexo 1 - Presupuesto RENTAN'!C28</f>
        <v>Persona</v>
      </c>
      <c r="D26" s="645">
        <f>'Anexo 1. Presupuesto Oficial'!D31</f>
        <v>1</v>
      </c>
      <c r="E26" s="305">
        <f t="shared" si="4"/>
        <v>63120</v>
      </c>
      <c r="F26" s="305">
        <f>($D$48)*'2,1'!E26</f>
        <v>4986.4800000000005</v>
      </c>
      <c r="G26" s="305">
        <f t="shared" si="5"/>
        <v>68106.48</v>
      </c>
      <c r="H26" s="646">
        <f t="shared" si="6"/>
        <v>30</v>
      </c>
      <c r="I26" s="647">
        <v>0.5</v>
      </c>
      <c r="J26" s="372">
        <f t="shared" si="7"/>
        <v>1021597.2</v>
      </c>
    </row>
    <row r="27" spans="1:11" ht="15" thickBot="1">
      <c r="A27" s="114" t="str">
        <f>'1.2.10'!A27</f>
        <v>1.1.4</v>
      </c>
      <c r="B27" s="230" t="str">
        <f>'1.2.10'!B27</f>
        <v xml:space="preserve">Auxiliar Ambiental </v>
      </c>
      <c r="C27" s="644" t="str">
        <f>'[52]Anexo 1 - Presupuesto RENTAN'!C28</f>
        <v>Persona</v>
      </c>
      <c r="D27" s="645">
        <f>'Anexo 1. Presupuesto Oficial'!D32</f>
        <v>1</v>
      </c>
      <c r="E27" s="305">
        <f t="shared" si="4"/>
        <v>63120</v>
      </c>
      <c r="F27" s="305">
        <f>($D$48)*'2,1'!E27</f>
        <v>4986.4800000000005</v>
      </c>
      <c r="G27" s="305">
        <f t="shared" si="5"/>
        <v>68106.48</v>
      </c>
      <c r="H27" s="646">
        <f t="shared" si="6"/>
        <v>30</v>
      </c>
      <c r="I27" s="647">
        <v>0.5</v>
      </c>
      <c r="J27" s="372">
        <f t="shared" si="7"/>
        <v>1021597.2</v>
      </c>
    </row>
    <row r="28" spans="1:11" ht="15" thickBot="1">
      <c r="A28" s="114" t="str">
        <f>'1.2.10'!A28</f>
        <v>1,1,5</v>
      </c>
      <c r="B28" s="230" t="str">
        <f>'1.2.10'!B28</f>
        <v>Auxiliar en Seguridad y Salud en el Trabajo SST</v>
      </c>
      <c r="C28" s="644" t="str">
        <f>'[52]Anexo 1 - Presupuesto RENTAN'!C29</f>
        <v>Persona</v>
      </c>
      <c r="D28" s="645">
        <f>'Anexo 1. Presupuesto Oficial'!D33</f>
        <v>2</v>
      </c>
      <c r="E28" s="305">
        <f t="shared" si="4"/>
        <v>63120</v>
      </c>
      <c r="F28" s="305">
        <f>($D$48)*'2,1'!E28</f>
        <v>4986.4800000000005</v>
      </c>
      <c r="G28" s="305">
        <f t="shared" si="5"/>
        <v>68106.48</v>
      </c>
      <c r="H28" s="646">
        <f t="shared" si="6"/>
        <v>30</v>
      </c>
      <c r="I28" s="647">
        <v>0.5</v>
      </c>
      <c r="J28" s="372">
        <f t="shared" si="7"/>
        <v>2043194.4</v>
      </c>
    </row>
    <row r="29" spans="1:11" ht="15" thickBot="1">
      <c r="A29" s="114" t="str">
        <f>'1.2.10'!A29</f>
        <v>1.1.6</v>
      </c>
      <c r="B29" s="230" t="str">
        <f>'1.2.10'!B29</f>
        <v>Técnico de maquinaria y equipo</v>
      </c>
      <c r="C29" s="644" t="str">
        <f>'[52]Anexo 1 - Presupuesto RENTAN'!C30</f>
        <v>Persona</v>
      </c>
      <c r="D29" s="645">
        <f>'Anexo 1. Presupuesto Oficial'!D34</f>
        <v>2</v>
      </c>
      <c r="E29" s="305">
        <f t="shared" si="4"/>
        <v>63120</v>
      </c>
      <c r="F29" s="305">
        <f>($D$48)*'2,1'!E29</f>
        <v>4986.4800000000005</v>
      </c>
      <c r="G29" s="305">
        <f t="shared" si="5"/>
        <v>68106.48</v>
      </c>
      <c r="H29" s="646">
        <f t="shared" si="6"/>
        <v>30</v>
      </c>
      <c r="I29" s="647">
        <v>1</v>
      </c>
      <c r="J29" s="372">
        <f t="shared" si="7"/>
        <v>4086388.8</v>
      </c>
    </row>
    <row r="30" spans="1:11" ht="15" thickBot="1">
      <c r="A30" s="243" t="str">
        <f>'1.2.10'!A30</f>
        <v>1.2</v>
      </c>
      <c r="B30" s="243" t="str">
        <f>'1.2.10'!B30</f>
        <v>Personal Operativo (Operadores Banco de Maquinaria )</v>
      </c>
      <c r="C30" s="654"/>
      <c r="D30" s="649"/>
      <c r="E30" s="655"/>
      <c r="F30" s="656"/>
      <c r="G30" s="656"/>
      <c r="H30" s="656"/>
      <c r="I30" s="657"/>
      <c r="J30" s="653"/>
    </row>
    <row r="31" spans="1:11" ht="15" thickBot="1">
      <c r="A31" s="114" t="str">
        <f>'1.2.10'!A31</f>
        <v>1.2.1</v>
      </c>
      <c r="B31" s="230" t="str">
        <f>'1.2.10'!B31</f>
        <v>Operador Volqueta</v>
      </c>
      <c r="C31" s="644" t="str">
        <f>'[52]Anexo 1 - Presupuesto RENTAN'!C33</f>
        <v>Persona</v>
      </c>
      <c r="D31" s="645">
        <f>'Anexo 1. Presupuesto Oficial'!D36</f>
        <v>1</v>
      </c>
      <c r="E31" s="305">
        <f t="shared" si="4"/>
        <v>63120</v>
      </c>
      <c r="F31" s="305">
        <f>($D$48)*'2,1'!E31</f>
        <v>4986.4800000000005</v>
      </c>
      <c r="G31" s="305">
        <f t="shared" si="5"/>
        <v>68106.48</v>
      </c>
      <c r="H31" s="646">
        <f t="shared" si="6"/>
        <v>30</v>
      </c>
      <c r="I31" s="647">
        <v>1</v>
      </c>
      <c r="J31" s="372">
        <f t="shared" si="7"/>
        <v>2043194.4</v>
      </c>
    </row>
    <row r="32" spans="1:11" ht="15" thickBot="1">
      <c r="A32" s="114" t="str">
        <f>'1.2.10'!A32</f>
        <v>1.2.2</v>
      </c>
      <c r="B32" s="230" t="str">
        <f>'1.2.10'!B32</f>
        <v>Operador Motoniveladora</v>
      </c>
      <c r="C32" s="644" t="str">
        <f>'[52]Anexo 1 - Presupuesto RENTAN'!C34</f>
        <v>Persona</v>
      </c>
      <c r="D32" s="645">
        <f>'Anexo 1. Presupuesto Oficial'!D37</f>
        <v>3</v>
      </c>
      <c r="E32" s="305">
        <f t="shared" si="4"/>
        <v>63120</v>
      </c>
      <c r="F32" s="305">
        <f>($D$48)*'2,1'!E32</f>
        <v>4986.4800000000005</v>
      </c>
      <c r="G32" s="305">
        <f t="shared" si="5"/>
        <v>68106.48</v>
      </c>
      <c r="H32" s="646">
        <f t="shared" si="6"/>
        <v>30</v>
      </c>
      <c r="I32" s="647">
        <v>1</v>
      </c>
      <c r="J32" s="372">
        <f t="shared" si="7"/>
        <v>6129583.1999999993</v>
      </c>
    </row>
    <row r="33" spans="1:10" ht="15" thickBot="1">
      <c r="A33" s="114" t="str">
        <f>'1.2.10'!A33</f>
        <v>1.2.3</v>
      </c>
      <c r="B33" s="230" t="str">
        <f>'1.2.10'!B33</f>
        <v>Operador Excavadora de Oruga</v>
      </c>
      <c r="C33" s="644" t="str">
        <f>'[52]Anexo 1 - Presupuesto RENTAN'!C35</f>
        <v>Persona</v>
      </c>
      <c r="D33" s="645">
        <f>'Anexo 1. Presupuesto Oficial'!D38</f>
        <v>1</v>
      </c>
      <c r="E33" s="305">
        <f t="shared" si="4"/>
        <v>63120</v>
      </c>
      <c r="F33" s="305">
        <f>($D$48)*'2,1'!E33</f>
        <v>4986.4800000000005</v>
      </c>
      <c r="G33" s="305">
        <f t="shared" si="5"/>
        <v>68106.48</v>
      </c>
      <c r="H33" s="646">
        <f t="shared" si="6"/>
        <v>30</v>
      </c>
      <c r="I33" s="647">
        <v>1</v>
      </c>
      <c r="J33" s="372">
        <f t="shared" si="7"/>
        <v>2043194.4</v>
      </c>
    </row>
    <row r="34" spans="1:10" ht="15" thickBot="1">
      <c r="A34" s="114" t="str">
        <f>'1.2.10'!A34</f>
        <v>1.2.4</v>
      </c>
      <c r="B34" s="230" t="str">
        <f>'1.2.10'!B34</f>
        <v>Operador Retro- Excavadora de Llanta</v>
      </c>
      <c r="C34" s="644" t="str">
        <f>'[52]Anexo 1 - Presupuesto RENTAN'!C36</f>
        <v>Persona</v>
      </c>
      <c r="D34" s="645">
        <f>'Anexo 1. Presupuesto Oficial'!D39</f>
        <v>5</v>
      </c>
      <c r="E34" s="305">
        <f t="shared" si="4"/>
        <v>63120</v>
      </c>
      <c r="F34" s="305">
        <f>($D$48)*'2,1'!E34</f>
        <v>4986.4800000000005</v>
      </c>
      <c r="G34" s="305">
        <f t="shared" si="5"/>
        <v>68106.48</v>
      </c>
      <c r="H34" s="646">
        <f t="shared" si="6"/>
        <v>30</v>
      </c>
      <c r="I34" s="647">
        <v>1</v>
      </c>
      <c r="J34" s="372">
        <f t="shared" si="7"/>
        <v>10215972</v>
      </c>
    </row>
    <row r="35" spans="1:10" ht="15" thickBot="1">
      <c r="A35" s="114" t="str">
        <f>'1.2.10'!A35</f>
        <v>1.2.5</v>
      </c>
      <c r="B35" s="230" t="str">
        <f>'1.2.10'!B35</f>
        <v>Operador Vibro compactador</v>
      </c>
      <c r="C35" s="644" t="str">
        <f>'[52]Anexo 1 - Presupuesto RENTAN'!C37</f>
        <v>Persona</v>
      </c>
      <c r="D35" s="645">
        <f>'Anexo 1. Presupuesto Oficial'!D40</f>
        <v>3</v>
      </c>
      <c r="E35" s="305">
        <f t="shared" si="4"/>
        <v>63120</v>
      </c>
      <c r="F35" s="305">
        <f>($D$48)*'2,1'!E35</f>
        <v>4986.4800000000005</v>
      </c>
      <c r="G35" s="305">
        <f t="shared" si="5"/>
        <v>68106.48</v>
      </c>
      <c r="H35" s="646">
        <f t="shared" si="6"/>
        <v>30</v>
      </c>
      <c r="I35" s="647">
        <v>1</v>
      </c>
      <c r="J35" s="372">
        <f t="shared" si="7"/>
        <v>6129583.1999999993</v>
      </c>
    </row>
    <row r="36" spans="1:10" ht="15" thickBot="1">
      <c r="A36" s="114" t="str">
        <f>'1.2.10'!A36</f>
        <v>1.2.6</v>
      </c>
      <c r="B36" s="230" t="str">
        <f>'1.2.10'!B36</f>
        <v>Operador Cama baja</v>
      </c>
      <c r="C36" s="644" t="str">
        <f>'[52]Anexo 1 - Presupuesto RENTAN'!C38</f>
        <v>Persona</v>
      </c>
      <c r="D36" s="645">
        <f>'Anexo 1. Presupuesto Oficial'!D41</f>
        <v>2</v>
      </c>
      <c r="E36" s="305">
        <f t="shared" si="4"/>
        <v>63120</v>
      </c>
      <c r="F36" s="305">
        <f>($D$48)*'2,1'!E36</f>
        <v>4986.4800000000005</v>
      </c>
      <c r="G36" s="305">
        <f t="shared" si="5"/>
        <v>68106.48</v>
      </c>
      <c r="H36" s="646">
        <f t="shared" si="6"/>
        <v>30</v>
      </c>
      <c r="I36" s="647">
        <v>1</v>
      </c>
      <c r="J36" s="372">
        <f t="shared" si="7"/>
        <v>4086388.8</v>
      </c>
    </row>
    <row r="37" spans="1:10" ht="15" thickBot="1">
      <c r="A37" s="114" t="str">
        <f>'1.2.10'!A37</f>
        <v>1.2.7</v>
      </c>
      <c r="B37" s="230" t="str">
        <f>'1.2.10'!B37</f>
        <v>Operador Bulldozer (oruga)</v>
      </c>
      <c r="C37" s="644" t="str">
        <f>'[52]Anexo 1 - Presupuesto RENTAN'!C39</f>
        <v>Persona</v>
      </c>
      <c r="D37" s="645">
        <f>'Anexo 1. Presupuesto Oficial'!D42</f>
        <v>1</v>
      </c>
      <c r="E37" s="305">
        <f t="shared" si="4"/>
        <v>63120</v>
      </c>
      <c r="F37" s="305">
        <f>($D$48)*'2,1'!E37</f>
        <v>4986.4800000000005</v>
      </c>
      <c r="G37" s="305">
        <f t="shared" si="5"/>
        <v>68106.48</v>
      </c>
      <c r="H37" s="646">
        <f t="shared" si="6"/>
        <v>30</v>
      </c>
      <c r="I37" s="647">
        <v>1</v>
      </c>
      <c r="J37" s="372">
        <f t="shared" si="7"/>
        <v>2043194.4</v>
      </c>
    </row>
    <row r="38" spans="1:10" ht="15" thickBot="1">
      <c r="A38" s="114" t="str">
        <f>'1.2.10'!A38</f>
        <v>1.2.8</v>
      </c>
      <c r="B38" s="230" t="str">
        <f>'1.2.10'!B38</f>
        <v>Ayudante por maquina</v>
      </c>
      <c r="C38" s="644" t="str">
        <f>'[52]Anexo 1 - Presupuesto RENTAN'!C40</f>
        <v>Persona</v>
      </c>
      <c r="D38" s="645">
        <f>'Anexo 1. Presupuesto Oficial'!D43</f>
        <v>20</v>
      </c>
      <c r="E38" s="305">
        <f t="shared" si="4"/>
        <v>63120</v>
      </c>
      <c r="F38" s="305">
        <f>($D$48)*'2,1'!E38</f>
        <v>4986.4800000000005</v>
      </c>
      <c r="G38" s="305">
        <f t="shared" si="5"/>
        <v>68106.48</v>
      </c>
      <c r="H38" s="646">
        <f t="shared" si="6"/>
        <v>30</v>
      </c>
      <c r="I38" s="647">
        <v>1</v>
      </c>
      <c r="J38" s="372">
        <f t="shared" si="7"/>
        <v>40863888</v>
      </c>
    </row>
    <row r="39" spans="1:10" ht="15" thickBot="1">
      <c r="A39" s="114" t="str">
        <f>'1.2.10'!A39</f>
        <v>1.2.9</v>
      </c>
      <c r="B39" s="230" t="str">
        <f>'1.2.10'!B39</f>
        <v>Conductor de Vehículos</v>
      </c>
      <c r="C39" s="644" t="s">
        <v>162</v>
      </c>
      <c r="D39" s="645">
        <f>'Anexo 1. Presupuesto Oficial'!D44</f>
        <v>3</v>
      </c>
      <c r="E39" s="305">
        <f t="shared" si="4"/>
        <v>63120</v>
      </c>
      <c r="F39" s="305">
        <f>($D$48)*'2,1'!E39</f>
        <v>4986.4800000000005</v>
      </c>
      <c r="G39" s="305">
        <f t="shared" si="5"/>
        <v>68106.48</v>
      </c>
      <c r="H39" s="646">
        <f t="shared" si="6"/>
        <v>30</v>
      </c>
      <c r="I39" s="647">
        <v>1</v>
      </c>
      <c r="J39" s="372">
        <f t="shared" si="7"/>
        <v>6129583.1999999993</v>
      </c>
    </row>
    <row r="40" spans="1:10" ht="101.25" customHeight="1">
      <c r="A40" s="644" t="str">
        <f>'[52]Anexo 1 - Presupuesto RENTAN'!A41</f>
        <v>1.2.10</v>
      </c>
      <c r="B40" s="567" t="str">
        <f>'Anexo 1. Presupuesto Oficial'!B45</f>
        <v xml:space="preserve">Personal Adicional:
En caso de aumento de frentes de trabajo según la ejecución del contrato, se reconocerá ingreso del personal relacionado en el capítulo B, previamente autorizado por el supervisor de la entidad dada la necesidad de la operación, se pagará según tiempo efectivamente laborado.
</v>
      </c>
      <c r="C40" s="644" t="s">
        <v>232</v>
      </c>
      <c r="D40" s="645">
        <f>'1.2.10'!D42</f>
        <v>32</v>
      </c>
      <c r="E40" s="305">
        <f t="shared" si="4"/>
        <v>63120</v>
      </c>
      <c r="F40" s="305">
        <f>($D$48)*'2,1'!E40</f>
        <v>4986.4800000000005</v>
      </c>
      <c r="G40" s="305">
        <f t="shared" si="5"/>
        <v>68106.48</v>
      </c>
      <c r="H40" s="646">
        <f t="shared" si="6"/>
        <v>30</v>
      </c>
      <c r="I40" s="647">
        <v>1</v>
      </c>
      <c r="J40" s="372">
        <f t="shared" si="7"/>
        <v>65382220.799999997</v>
      </c>
    </row>
    <row r="41" spans="1:10">
      <c r="H41" s="40"/>
      <c r="I41" s="13"/>
      <c r="J41" s="13"/>
    </row>
    <row r="42" spans="1:10">
      <c r="A42" s="962" t="s">
        <v>312</v>
      </c>
      <c r="B42" s="963"/>
      <c r="C42" s="963"/>
      <c r="D42" s="963"/>
      <c r="E42" s="963"/>
      <c r="F42" s="963"/>
      <c r="G42" s="963"/>
      <c r="H42" s="963"/>
      <c r="I42" s="964"/>
      <c r="J42" s="658">
        <f>SUM(J8:J40)</f>
        <v>178983829.44</v>
      </c>
    </row>
    <row r="44" spans="1:10">
      <c r="E44" s="235"/>
      <c r="H44" s="236">
        <f>SUMPRODUCT(D16:D40,F16:F40,H16:H40)</f>
        <v>15258628.800000001</v>
      </c>
    </row>
    <row r="45" spans="1:10">
      <c r="B45" s="342" t="s">
        <v>130</v>
      </c>
      <c r="C45" s="343"/>
      <c r="D45" s="344"/>
    </row>
    <row r="46" spans="1:10">
      <c r="B46" s="345" t="s">
        <v>132</v>
      </c>
      <c r="C46" s="346"/>
      <c r="D46" s="347">
        <v>7.9000000000000001E-2</v>
      </c>
    </row>
    <row r="47" spans="1:10">
      <c r="B47" s="346" t="s">
        <v>137</v>
      </c>
      <c r="C47" s="348"/>
      <c r="D47" s="349">
        <v>0</v>
      </c>
    </row>
    <row r="48" spans="1:10">
      <c r="B48" s="350" t="s">
        <v>313</v>
      </c>
      <c r="C48" s="351"/>
      <c r="D48" s="352">
        <f>SUM(D46:D47)</f>
        <v>7.9000000000000001E-2</v>
      </c>
    </row>
  </sheetData>
  <mergeCells count="6">
    <mergeCell ref="A1:J1"/>
    <mergeCell ref="A42:I42"/>
    <mergeCell ref="A5:J5"/>
    <mergeCell ref="A4:J4"/>
    <mergeCell ref="A3:J3"/>
    <mergeCell ref="A2:J2"/>
  </mergeCells>
  <phoneticPr fontId="25" type="noConversion"/>
  <pageMargins left="0.7" right="0.7" top="0.75" bottom="0.75" header="0.3" footer="0.3"/>
  <pageSetup scale="5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V51"/>
  <sheetViews>
    <sheetView topLeftCell="A33" zoomScale="85" zoomScaleNormal="85" workbookViewId="0">
      <selection activeCell="D41" sqref="D41"/>
    </sheetView>
  </sheetViews>
  <sheetFormatPr baseColWidth="10" defaultColWidth="11.44140625" defaultRowHeight="14.4"/>
  <cols>
    <col min="1" max="1" width="11.33203125" style="40" customWidth="1"/>
    <col min="2" max="2" width="56.44140625" style="13" customWidth="1"/>
    <col min="3" max="3" width="10.33203125" style="13" bestFit="1" customWidth="1"/>
    <col min="4" max="4" width="11.88671875" style="13" bestFit="1" customWidth="1"/>
    <col min="5" max="12" width="17.109375" style="13" hidden="1" customWidth="1"/>
    <col min="13" max="15" width="17.109375" style="13" customWidth="1"/>
    <col min="16" max="16" width="11.6640625" style="13" customWidth="1"/>
    <col min="17" max="17" width="20.33203125" style="79" bestFit="1" customWidth="1"/>
    <col min="18" max="20" width="11.44140625" style="46"/>
    <col min="21" max="21" width="14.6640625" style="46" bestFit="1" customWidth="1"/>
    <col min="22" max="16384" width="11.44140625" style="46"/>
  </cols>
  <sheetData>
    <row r="1" spans="1:22">
      <c r="A1" s="922"/>
      <c r="B1" s="923"/>
      <c r="C1" s="923"/>
      <c r="D1" s="923"/>
      <c r="E1" s="923"/>
      <c r="F1" s="923"/>
      <c r="G1" s="923"/>
      <c r="H1" s="923"/>
      <c r="I1" s="923"/>
      <c r="J1" s="923"/>
      <c r="K1" s="923"/>
      <c r="L1" s="923"/>
      <c r="M1" s="923"/>
      <c r="N1" s="923"/>
      <c r="O1" s="923"/>
      <c r="P1" s="923"/>
      <c r="Q1" s="924"/>
    </row>
    <row r="2" spans="1:22" ht="74.25" customHeight="1">
      <c r="A2" s="974"/>
      <c r="B2" s="975"/>
      <c r="C2" s="975"/>
      <c r="D2" s="975"/>
      <c r="E2" s="975"/>
      <c r="F2" s="975"/>
      <c r="G2" s="975"/>
      <c r="H2" s="975"/>
      <c r="I2" s="975"/>
      <c r="J2" s="975"/>
      <c r="K2" s="975"/>
      <c r="L2" s="975"/>
      <c r="M2" s="975"/>
      <c r="N2" s="975"/>
      <c r="O2" s="975"/>
      <c r="P2" s="975"/>
      <c r="Q2" s="976"/>
    </row>
    <row r="3" spans="1:22" ht="70.5" customHeight="1">
      <c r="A3" s="974"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3" s="975"/>
      <c r="C3" s="975"/>
      <c r="D3" s="975"/>
      <c r="E3" s="975"/>
      <c r="F3" s="975"/>
      <c r="G3" s="975"/>
      <c r="H3" s="975"/>
      <c r="I3" s="975"/>
      <c r="J3" s="975"/>
      <c r="K3" s="975"/>
      <c r="L3" s="975"/>
      <c r="M3" s="975"/>
      <c r="N3" s="975"/>
      <c r="O3" s="975"/>
      <c r="P3" s="975"/>
      <c r="Q3" s="976"/>
    </row>
    <row r="4" spans="1:22" ht="63" customHeight="1" thickBot="1">
      <c r="A4" s="977" t="s">
        <v>314</v>
      </c>
      <c r="B4" s="978"/>
      <c r="C4" s="978"/>
      <c r="D4" s="978"/>
      <c r="E4" s="978"/>
      <c r="F4" s="978"/>
      <c r="G4" s="978"/>
      <c r="H4" s="978"/>
      <c r="I4" s="978"/>
      <c r="J4" s="978"/>
      <c r="K4" s="978"/>
      <c r="L4" s="978"/>
      <c r="M4" s="978"/>
      <c r="N4" s="978"/>
      <c r="O4" s="978"/>
      <c r="P4" s="978"/>
      <c r="Q4" s="979"/>
    </row>
    <row r="5" spans="1:22" ht="66.599999999999994" thickBot="1">
      <c r="A5" s="354" t="s">
        <v>147</v>
      </c>
      <c r="B5" s="357" t="s">
        <v>148</v>
      </c>
      <c r="C5" s="307" t="s">
        <v>149</v>
      </c>
      <c r="D5" s="307" t="s">
        <v>150</v>
      </c>
      <c r="E5" s="306" t="s">
        <v>315</v>
      </c>
      <c r="F5" s="306" t="s">
        <v>316</v>
      </c>
      <c r="G5" s="306" t="s">
        <v>317</v>
      </c>
      <c r="H5" s="306" t="s">
        <v>318</v>
      </c>
      <c r="I5" s="306" t="s">
        <v>319</v>
      </c>
      <c r="J5" s="306" t="s">
        <v>320</v>
      </c>
      <c r="K5" s="306" t="s">
        <v>321</v>
      </c>
      <c r="L5" s="306" t="s">
        <v>322</v>
      </c>
      <c r="M5" s="306" t="s">
        <v>323</v>
      </c>
      <c r="N5" s="306" t="s">
        <v>324</v>
      </c>
      <c r="O5" s="306" t="s">
        <v>325</v>
      </c>
      <c r="P5" s="502" t="s">
        <v>326</v>
      </c>
      <c r="Q5" s="643" t="s">
        <v>155</v>
      </c>
    </row>
    <row r="6" spans="1:22" ht="15" thickBot="1">
      <c r="A6" s="107" t="str">
        <f>'Anexo 1. Presupuesto Oficial'!A7</f>
        <v>A</v>
      </c>
      <c r="B6" s="107" t="str">
        <f>'Anexo 1. Presupuesto Oficial'!B7</f>
        <v>COSTOS COORDINACIÓN Y OPERACIÓN RENTAN</v>
      </c>
      <c r="C6" s="262"/>
      <c r="D6" s="262"/>
      <c r="E6" s="838"/>
      <c r="F6" s="838"/>
      <c r="G6" s="838"/>
      <c r="H6" s="838"/>
      <c r="I6" s="838"/>
      <c r="J6" s="838"/>
      <c r="K6" s="838"/>
      <c r="L6" s="838"/>
      <c r="M6" s="838"/>
      <c r="N6" s="838"/>
      <c r="O6" s="838"/>
      <c r="P6" s="839"/>
      <c r="Q6" s="843"/>
    </row>
    <row r="7" spans="1:22" ht="15" thickBot="1">
      <c r="A7" s="842">
        <f>'Anexo 1. Presupuesto Oficial'!A8</f>
        <v>0</v>
      </c>
      <c r="B7" s="680" t="str">
        <f>'Anexo 1. Presupuesto Oficial'!B8</f>
        <v>Personal Rentan</v>
      </c>
      <c r="C7" s="683"/>
      <c r="D7" s="683"/>
      <c r="E7" s="847"/>
      <c r="F7" s="847"/>
      <c r="G7" s="847"/>
      <c r="H7" s="847"/>
      <c r="I7" s="847"/>
      <c r="J7" s="847"/>
      <c r="K7" s="847"/>
      <c r="L7" s="847"/>
      <c r="M7" s="847"/>
      <c r="N7" s="847"/>
      <c r="O7" s="847"/>
      <c r="P7" s="848"/>
      <c r="Q7" s="849"/>
    </row>
    <row r="8" spans="1:22" ht="15" thickBot="1">
      <c r="A8" s="842" t="str">
        <f>'Anexo 1. Presupuesto Oficial'!A9</f>
        <v>0.1</v>
      </c>
      <c r="B8" s="680" t="str">
        <f>'Anexo 1. Presupuesto Oficial'!B9</f>
        <v xml:space="preserve">Director de Operaciones </v>
      </c>
      <c r="C8" s="373" t="s">
        <v>162</v>
      </c>
      <c r="D8" s="593">
        <f>'Anexo 1. Presupuesto Oficial'!D9</f>
        <v>1</v>
      </c>
      <c r="E8" s="303" t="e">
        <f>#REF!</f>
        <v>#REF!</v>
      </c>
      <c r="F8" s="303" t="e">
        <f>#REF!</f>
        <v>#REF!</v>
      </c>
      <c r="G8" s="303" t="e">
        <f>#REF!</f>
        <v>#REF!</v>
      </c>
      <c r="H8" s="303" t="e">
        <f>#REF!</f>
        <v>#REF!</v>
      </c>
      <c r="I8" s="303" t="e">
        <f>#REF!</f>
        <v>#REF!</v>
      </c>
      <c r="J8" s="303" t="e">
        <f>#REF!</f>
        <v>#REF!</v>
      </c>
      <c r="K8" s="303" t="e">
        <f>#REF!</f>
        <v>#REF!</v>
      </c>
      <c r="L8" s="303" t="e">
        <f>#REF!</f>
        <v>#REF!</v>
      </c>
      <c r="M8" s="303">
        <f>+$U$23*30</f>
        <v>1578000</v>
      </c>
      <c r="N8" s="303">
        <f>($D$51)*'2.2'!M8</f>
        <v>124662</v>
      </c>
      <c r="O8" s="303">
        <f>N8+M8</f>
        <v>1702662</v>
      </c>
      <c r="P8" s="659">
        <f>'2,1'!I8*'2.2'!D8</f>
        <v>0</v>
      </c>
      <c r="Q8" s="660">
        <f>P8*(M8+N8)</f>
        <v>0</v>
      </c>
    </row>
    <row r="9" spans="1:22" ht="15" thickBot="1">
      <c r="A9" s="842" t="str">
        <f>'Anexo 1. Presupuesto Oficial'!A10</f>
        <v>0.2</v>
      </c>
      <c r="B9" s="680" t="str">
        <f>'Anexo 1. Presupuesto Oficial'!B10</f>
        <v xml:space="preserve">Ingeniero de Operaciones </v>
      </c>
      <c r="C9" s="373" t="s">
        <v>162</v>
      </c>
      <c r="D9" s="593">
        <f>'Anexo 1. Presupuesto Oficial'!D10</f>
        <v>2</v>
      </c>
      <c r="E9" s="847"/>
      <c r="F9" s="847"/>
      <c r="G9" s="847"/>
      <c r="H9" s="847"/>
      <c r="I9" s="847"/>
      <c r="J9" s="847"/>
      <c r="K9" s="847"/>
      <c r="L9" s="847"/>
      <c r="M9" s="303">
        <f t="shared" ref="M9:M13" si="0">+$U$23*30</f>
        <v>1578000</v>
      </c>
      <c r="N9" s="303">
        <f>($D$51)*'2.2'!M9</f>
        <v>124662</v>
      </c>
      <c r="O9" s="303">
        <f t="shared" ref="O9:O13" si="1">N9+M9</f>
        <v>1702662</v>
      </c>
      <c r="P9" s="659">
        <f>'2,1'!I9*'2.2'!D9</f>
        <v>0.6</v>
      </c>
      <c r="Q9" s="660">
        <f t="shared" ref="Q9:Q13" si="2">P9*(M9+N9)</f>
        <v>1021597.2</v>
      </c>
    </row>
    <row r="10" spans="1:22" ht="15" thickBot="1">
      <c r="A10" s="842" t="str">
        <f>'Anexo 1. Presupuesto Oficial'!A11</f>
        <v>0.3</v>
      </c>
      <c r="B10" s="680" t="str">
        <f>'Anexo 1. Presupuesto Oficial'!B11</f>
        <v xml:space="preserve">Director de Mantenimiento </v>
      </c>
      <c r="C10" s="373" t="s">
        <v>162</v>
      </c>
      <c r="D10" s="593">
        <f>'Anexo 1. Presupuesto Oficial'!D11</f>
        <v>1</v>
      </c>
      <c r="E10" s="847"/>
      <c r="F10" s="847"/>
      <c r="G10" s="847"/>
      <c r="H10" s="847"/>
      <c r="I10" s="847"/>
      <c r="J10" s="847"/>
      <c r="K10" s="847"/>
      <c r="L10" s="847"/>
      <c r="M10" s="303">
        <f t="shared" si="0"/>
        <v>1578000</v>
      </c>
      <c r="N10" s="303">
        <f>($D$51)*'2.2'!M10</f>
        <v>124662</v>
      </c>
      <c r="O10" s="303">
        <f t="shared" si="1"/>
        <v>1702662</v>
      </c>
      <c r="P10" s="659">
        <f>'2,1'!I10*'2.2'!D10</f>
        <v>0</v>
      </c>
      <c r="Q10" s="660">
        <f t="shared" si="2"/>
        <v>0</v>
      </c>
    </row>
    <row r="11" spans="1:22" ht="15" thickBot="1">
      <c r="A11" s="842" t="str">
        <f>'Anexo 1. Presupuesto Oficial'!A12</f>
        <v>0.4</v>
      </c>
      <c r="B11" s="680" t="str">
        <f>'Anexo 1. Presupuesto Oficial'!B12</f>
        <v xml:space="preserve">Ingeniero Ambiental </v>
      </c>
      <c r="C11" s="373" t="s">
        <v>162</v>
      </c>
      <c r="D11" s="593">
        <f>'Anexo 1. Presupuesto Oficial'!D12</f>
        <v>1</v>
      </c>
      <c r="E11" s="847"/>
      <c r="F11" s="847"/>
      <c r="G11" s="847"/>
      <c r="H11" s="847"/>
      <c r="I11" s="847"/>
      <c r="J11" s="847"/>
      <c r="K11" s="847"/>
      <c r="L11" s="847"/>
      <c r="M11" s="303">
        <f t="shared" si="0"/>
        <v>1578000</v>
      </c>
      <c r="N11" s="303">
        <f>($D$51)*'2.2'!M11</f>
        <v>124662</v>
      </c>
      <c r="O11" s="303">
        <f t="shared" si="1"/>
        <v>1702662</v>
      </c>
      <c r="P11" s="659">
        <f>'2,1'!I11*'2.2'!D11</f>
        <v>0.5</v>
      </c>
      <c r="Q11" s="660">
        <f t="shared" si="2"/>
        <v>851331</v>
      </c>
    </row>
    <row r="12" spans="1:22" ht="15" thickBot="1">
      <c r="A12" s="842" t="str">
        <f>'Anexo 1. Presupuesto Oficial'!A13</f>
        <v>0.5</v>
      </c>
      <c r="B12" s="680" t="str">
        <f>'Anexo 1. Presupuesto Oficial'!B13</f>
        <v>Técnico de Mantenimiento de Maquinaria</v>
      </c>
      <c r="C12" s="373" t="s">
        <v>162</v>
      </c>
      <c r="D12" s="593">
        <f>'Anexo 1. Presupuesto Oficial'!D13</f>
        <v>1</v>
      </c>
      <c r="E12" s="847"/>
      <c r="F12" s="847"/>
      <c r="G12" s="847"/>
      <c r="H12" s="847"/>
      <c r="I12" s="847"/>
      <c r="J12" s="847"/>
      <c r="K12" s="847"/>
      <c r="L12" s="847"/>
      <c r="M12" s="303">
        <f t="shared" si="0"/>
        <v>1578000</v>
      </c>
      <c r="N12" s="303">
        <f>($D$51)*'2.2'!M12</f>
        <v>124662</v>
      </c>
      <c r="O12" s="303">
        <f t="shared" si="1"/>
        <v>1702662</v>
      </c>
      <c r="P12" s="659">
        <f>'2,1'!I12*'2.2'!D12</f>
        <v>0.7</v>
      </c>
      <c r="Q12" s="660">
        <f t="shared" si="2"/>
        <v>1191863.3999999999</v>
      </c>
    </row>
    <row r="13" spans="1:22" ht="15" thickBot="1">
      <c r="A13" s="842" t="str">
        <f>'Anexo 1. Presupuesto Oficial'!A14</f>
        <v>0.6</v>
      </c>
      <c r="B13" s="680" t="str">
        <f>'Anexo 1. Presupuesto Oficial'!B14</f>
        <v xml:space="preserve">Coordinador de Emergencia Vial </v>
      </c>
      <c r="C13" s="373" t="s">
        <v>162</v>
      </c>
      <c r="D13" s="593">
        <f>'Anexo 1. Presupuesto Oficial'!D14</f>
        <v>1</v>
      </c>
      <c r="E13" s="847"/>
      <c r="F13" s="847"/>
      <c r="G13" s="847"/>
      <c r="H13" s="847"/>
      <c r="I13" s="847"/>
      <c r="J13" s="847"/>
      <c r="K13" s="847"/>
      <c r="L13" s="847"/>
      <c r="M13" s="303">
        <f t="shared" si="0"/>
        <v>1578000</v>
      </c>
      <c r="N13" s="303">
        <f>($D$51)*'2.2'!M13</f>
        <v>124662</v>
      </c>
      <c r="O13" s="303">
        <f t="shared" si="1"/>
        <v>1702662</v>
      </c>
      <c r="P13" s="659">
        <f>'2,1'!I13*'2.2'!D13</f>
        <v>0</v>
      </c>
      <c r="Q13" s="660">
        <f t="shared" si="2"/>
        <v>0</v>
      </c>
    </row>
    <row r="14" spans="1:22" ht="15" thickBot="1">
      <c r="A14" s="107" t="str">
        <f>'Anexo 1. Presupuesto Oficial'!A19</f>
        <v>B</v>
      </c>
      <c r="B14" s="844" t="str">
        <f>'Anexo 1. Presupuesto Oficial'!B19</f>
        <v>COSTOS DIRECTOS DE PERSONAL OPERATIVO.</v>
      </c>
      <c r="C14" s="845"/>
      <c r="D14" s="846"/>
      <c r="E14" s="307"/>
      <c r="F14" s="307"/>
      <c r="G14" s="307"/>
      <c r="H14" s="307"/>
      <c r="I14" s="307"/>
      <c r="J14" s="307"/>
      <c r="K14" s="307"/>
      <c r="L14" s="307"/>
      <c r="M14" s="306"/>
      <c r="N14" s="306"/>
      <c r="O14" s="306"/>
      <c r="P14" s="502"/>
      <c r="Q14" s="643"/>
    </row>
    <row r="15" spans="1:22" ht="18.600000000000001" thickBot="1">
      <c r="A15" s="160">
        <f>'2,1'!A15</f>
        <v>1</v>
      </c>
      <c r="B15" s="160" t="str">
        <f>'2,1'!B15</f>
        <v>Personal operativo y Administrativo</v>
      </c>
      <c r="C15" s="151"/>
      <c r="D15" s="155"/>
      <c r="E15" s="109"/>
      <c r="F15" s="109"/>
      <c r="G15" s="109"/>
      <c r="H15" s="109"/>
      <c r="I15" s="109"/>
      <c r="J15" s="109"/>
      <c r="K15" s="109"/>
      <c r="L15" s="109"/>
      <c r="M15" s="109"/>
      <c r="N15" s="109"/>
      <c r="O15" s="109"/>
      <c r="P15" s="111"/>
      <c r="Q15" s="161"/>
      <c r="S15" s="169"/>
      <c r="T15" s="169"/>
      <c r="U15" s="169"/>
      <c r="V15" s="169"/>
    </row>
    <row r="16" spans="1:22" ht="18.600000000000001" thickBot="1">
      <c r="A16" s="239">
        <f>'2,1'!A16</f>
        <v>1.1000000000000001</v>
      </c>
      <c r="B16" s="371" t="str">
        <f>'2,1'!B16</f>
        <v>Personal apoyo operaciones</v>
      </c>
      <c r="C16" s="373" t="str">
        <f>'[52]Anexo 1 - Presupuesto RENTAN'!C19</f>
        <v>Persona</v>
      </c>
      <c r="D16" s="593">
        <f>'2,1'!D16</f>
        <v>1</v>
      </c>
      <c r="E16" s="303" t="e">
        <f>#REF!</f>
        <v>#REF!</v>
      </c>
      <c r="F16" s="303" t="e">
        <f>#REF!</f>
        <v>#REF!</v>
      </c>
      <c r="G16" s="303" t="e">
        <f>#REF!</f>
        <v>#REF!</v>
      </c>
      <c r="H16" s="303" t="e">
        <f>#REF!</f>
        <v>#REF!</v>
      </c>
      <c r="I16" s="303" t="e">
        <f>#REF!</f>
        <v>#REF!</v>
      </c>
      <c r="J16" s="303" t="e">
        <f>#REF!</f>
        <v>#REF!</v>
      </c>
      <c r="K16" s="303" t="e">
        <f>#REF!</f>
        <v>#REF!</v>
      </c>
      <c r="L16" s="303" t="e">
        <f>#REF!</f>
        <v>#REF!</v>
      </c>
      <c r="M16" s="303">
        <f>+$U$23*30</f>
        <v>1578000</v>
      </c>
      <c r="N16" s="303">
        <f>($D$51)*'2.2'!M16</f>
        <v>124662</v>
      </c>
      <c r="O16" s="303">
        <f>N16+M16</f>
        <v>1702662</v>
      </c>
      <c r="P16" s="659">
        <f>'2,1'!I16*'2.2'!D16</f>
        <v>0</v>
      </c>
      <c r="Q16" s="660">
        <f>P16*(M16+N16)</f>
        <v>0</v>
      </c>
      <c r="S16" s="169"/>
      <c r="T16" s="169"/>
      <c r="U16" s="169"/>
      <c r="V16" s="169"/>
    </row>
    <row r="17" spans="1:22" ht="18.600000000000001" thickBot="1">
      <c r="A17" s="239">
        <f>'2,1'!A17</f>
        <v>1.2</v>
      </c>
      <c r="B17" s="371" t="str">
        <f>'2,1'!B17</f>
        <v xml:space="preserve">Ingeniero de Operaciones </v>
      </c>
      <c r="C17" s="373" t="str">
        <f>'[52]Anexo 1 - Presupuesto RENTAN'!C20</f>
        <v>Persona</v>
      </c>
      <c r="D17" s="593">
        <f>'2,1'!D17</f>
        <v>1</v>
      </c>
      <c r="E17" s="303" t="e">
        <f>#REF!</f>
        <v>#REF!</v>
      </c>
      <c r="F17" s="303" t="e">
        <f>#REF!</f>
        <v>#REF!</v>
      </c>
      <c r="G17" s="303" t="e">
        <f>#REF!</f>
        <v>#REF!</v>
      </c>
      <c r="H17" s="303" t="e">
        <f>#REF!</f>
        <v>#REF!</v>
      </c>
      <c r="I17" s="303" t="e">
        <f>#REF!</f>
        <v>#REF!</v>
      </c>
      <c r="J17" s="303" t="e">
        <f>#REF!</f>
        <v>#REF!</v>
      </c>
      <c r="K17" s="303" t="e">
        <f>#REF!</f>
        <v>#REF!</v>
      </c>
      <c r="L17" s="303" t="e">
        <f>#REF!</f>
        <v>#REF!</v>
      </c>
      <c r="M17" s="303">
        <f>+$U$23*30</f>
        <v>1578000</v>
      </c>
      <c r="N17" s="303">
        <f>($D$51)*'2.2'!M17</f>
        <v>124662</v>
      </c>
      <c r="O17" s="303">
        <f>N17+M17</f>
        <v>1702662</v>
      </c>
      <c r="P17" s="659">
        <f>'2,1'!I17*'2.2'!D17</f>
        <v>0.3</v>
      </c>
      <c r="Q17" s="660">
        <f>P17*(M17+N17)</f>
        <v>510798.6</v>
      </c>
      <c r="S17" s="169"/>
      <c r="T17" s="169"/>
      <c r="U17" s="169"/>
      <c r="V17" s="169"/>
    </row>
    <row r="18" spans="1:22" ht="18.600000000000001" thickBot="1">
      <c r="A18" s="239">
        <f>'2,1'!A18</f>
        <v>1.3</v>
      </c>
      <c r="B18" s="371" t="str">
        <f>'2,1'!B18</f>
        <v>Profesional administrativo</v>
      </c>
      <c r="C18" s="373" t="str">
        <f>'[52]Anexo 1 - Presupuesto RENTAN'!C20</f>
        <v>Persona</v>
      </c>
      <c r="D18" s="593">
        <f>'2,1'!D18</f>
        <v>5</v>
      </c>
      <c r="E18" s="303" t="e">
        <f>#REF!</f>
        <v>#REF!</v>
      </c>
      <c r="F18" s="303" t="e">
        <f>#REF!</f>
        <v>#REF!</v>
      </c>
      <c r="G18" s="303" t="e">
        <f>#REF!</f>
        <v>#REF!</v>
      </c>
      <c r="H18" s="303" t="e">
        <f>#REF!</f>
        <v>#REF!</v>
      </c>
      <c r="I18" s="303" t="e">
        <f>#REF!</f>
        <v>#REF!</v>
      </c>
      <c r="J18" s="303" t="e">
        <f>#REF!</f>
        <v>#REF!</v>
      </c>
      <c r="K18" s="303" t="e">
        <f>#REF!</f>
        <v>#REF!</v>
      </c>
      <c r="L18" s="303" t="e">
        <f>#REF!</f>
        <v>#REF!</v>
      </c>
      <c r="M18" s="303">
        <f t="shared" ref="M18:M40" si="3">+$U$23*30</f>
        <v>1578000</v>
      </c>
      <c r="N18" s="303">
        <f>($D$51)*'2.2'!M18</f>
        <v>124662</v>
      </c>
      <c r="O18" s="303">
        <f t="shared" ref="O18:O40" si="4">N18+M18</f>
        <v>1702662</v>
      </c>
      <c r="P18" s="659">
        <f>'2,1'!I18*'2.2'!D18</f>
        <v>0</v>
      </c>
      <c r="Q18" s="660">
        <f t="shared" ref="Q18" si="5">P18*(M18+N18)</f>
        <v>0</v>
      </c>
      <c r="S18" s="169"/>
      <c r="T18" s="169" t="s">
        <v>328</v>
      </c>
      <c r="U18" s="170">
        <f>15000*1.052</f>
        <v>15780</v>
      </c>
      <c r="V18" s="169"/>
    </row>
    <row r="19" spans="1:22" ht="18.600000000000001" thickBot="1">
      <c r="A19" s="239">
        <f>'2,1'!A19</f>
        <v>1.4</v>
      </c>
      <c r="B19" s="371" t="str">
        <f>'2,1'!B19</f>
        <v>Tecnologo administrativo</v>
      </c>
      <c r="C19" s="373" t="str">
        <f>'[52]Anexo 1 - Presupuesto RENTAN'!C21</f>
        <v>Persona</v>
      </c>
      <c r="D19" s="593">
        <f>'2,1'!D19</f>
        <v>1</v>
      </c>
      <c r="E19" s="303" t="e">
        <f>#REF!</f>
        <v>#REF!</v>
      </c>
      <c r="F19" s="303" t="e">
        <f>#REF!</f>
        <v>#REF!</v>
      </c>
      <c r="G19" s="303" t="e">
        <f>#REF!</f>
        <v>#REF!</v>
      </c>
      <c r="H19" s="303" t="e">
        <f>#REF!</f>
        <v>#REF!</v>
      </c>
      <c r="I19" s="303" t="e">
        <f>#REF!</f>
        <v>#REF!</v>
      </c>
      <c r="J19" s="303" t="e">
        <f>#REF!</f>
        <v>#REF!</v>
      </c>
      <c r="K19" s="303" t="e">
        <f>#REF!</f>
        <v>#REF!</v>
      </c>
      <c r="L19" s="303" t="e">
        <f>#REF!</f>
        <v>#REF!</v>
      </c>
      <c r="M19" s="303">
        <f t="shared" si="3"/>
        <v>1578000</v>
      </c>
      <c r="N19" s="303">
        <f>($D$51)*'2.2'!M19</f>
        <v>124662</v>
      </c>
      <c r="O19" s="303">
        <f t="shared" ref="O19" si="6">N19+M19</f>
        <v>1702662</v>
      </c>
      <c r="P19" s="659">
        <f>'2,1'!I19*'2.2'!D19</f>
        <v>0</v>
      </c>
      <c r="Q19" s="660">
        <f t="shared" ref="Q19" si="7">P19*(M19+N19)</f>
        <v>0</v>
      </c>
      <c r="S19" s="169"/>
      <c r="T19" s="169"/>
      <c r="U19" s="170"/>
      <c r="V19" s="169"/>
    </row>
    <row r="20" spans="1:22" ht="18.600000000000001" thickBot="1">
      <c r="A20" s="239">
        <f>'2,1'!A20</f>
        <v>1.5</v>
      </c>
      <c r="B20" s="371" t="str">
        <f>'2,1'!B20</f>
        <v xml:space="preserve">Auxiliar de Operaciones </v>
      </c>
      <c r="C20" s="373" t="str">
        <f>'[52]Anexo 1 - Presupuesto RENTAN'!C21</f>
        <v>Persona</v>
      </c>
      <c r="D20" s="593">
        <f>'2,1'!D20</f>
        <v>2</v>
      </c>
      <c r="E20" s="303" t="e">
        <f>#REF!</f>
        <v>#REF!</v>
      </c>
      <c r="F20" s="303" t="e">
        <f>#REF!</f>
        <v>#REF!</v>
      </c>
      <c r="G20" s="303" t="e">
        <f>#REF!</f>
        <v>#REF!</v>
      </c>
      <c r="H20" s="303" t="e">
        <f>#REF!</f>
        <v>#REF!</v>
      </c>
      <c r="I20" s="303" t="e">
        <f>#REF!</f>
        <v>#REF!</v>
      </c>
      <c r="J20" s="303" t="e">
        <f>#REF!</f>
        <v>#REF!</v>
      </c>
      <c r="K20" s="303" t="e">
        <f>#REF!</f>
        <v>#REF!</v>
      </c>
      <c r="L20" s="303" t="e">
        <f>#REF!</f>
        <v>#REF!</v>
      </c>
      <c r="M20" s="303">
        <f t="shared" si="3"/>
        <v>1578000</v>
      </c>
      <c r="N20" s="303">
        <f>($D$51)*'2.2'!M20</f>
        <v>124662</v>
      </c>
      <c r="O20" s="303">
        <f t="shared" si="4"/>
        <v>1702662</v>
      </c>
      <c r="P20" s="659">
        <f>'2,1'!I20*'2.2'!D20</f>
        <v>0</v>
      </c>
      <c r="Q20" s="660">
        <f t="shared" ref="Q20:Q40" si="8">P20*(M20+N20)</f>
        <v>0</v>
      </c>
      <c r="S20" s="169"/>
      <c r="T20" s="169" t="s">
        <v>329</v>
      </c>
      <c r="U20" s="170">
        <f>20000*1.052</f>
        <v>21040</v>
      </c>
      <c r="V20" s="169"/>
    </row>
    <row r="21" spans="1:22" ht="18.600000000000001" thickBot="1">
      <c r="A21" s="239">
        <f>'2,1'!A21</f>
        <v>1.6</v>
      </c>
      <c r="B21" s="371" t="str">
        <f>'2,1'!B21</f>
        <v>Auxiliar de Compras</v>
      </c>
      <c r="C21" s="373" t="str">
        <f>'[52]Anexo 1 - Presupuesto RENTAN'!C22</f>
        <v>Persona</v>
      </c>
      <c r="D21" s="593">
        <f>'2,1'!D21</f>
        <v>2</v>
      </c>
      <c r="E21" s="303" t="e">
        <f>#REF!</f>
        <v>#REF!</v>
      </c>
      <c r="F21" s="303" t="e">
        <f>#REF!</f>
        <v>#REF!</v>
      </c>
      <c r="G21" s="303" t="e">
        <f>#REF!</f>
        <v>#REF!</v>
      </c>
      <c r="H21" s="303" t="e">
        <f>#REF!</f>
        <v>#REF!</v>
      </c>
      <c r="I21" s="303" t="e">
        <f>#REF!</f>
        <v>#REF!</v>
      </c>
      <c r="J21" s="303" t="e">
        <f>#REF!</f>
        <v>#REF!</v>
      </c>
      <c r="K21" s="303" t="e">
        <f>#REF!</f>
        <v>#REF!</v>
      </c>
      <c r="L21" s="303" t="e">
        <f>#REF!</f>
        <v>#REF!</v>
      </c>
      <c r="M21" s="303">
        <f t="shared" si="3"/>
        <v>1578000</v>
      </c>
      <c r="N21" s="303">
        <f>($D$51)*'2.2'!M21</f>
        <v>124662</v>
      </c>
      <c r="O21" s="303">
        <f t="shared" si="4"/>
        <v>1702662</v>
      </c>
      <c r="P21" s="659">
        <f>'2,1'!I21*'2.2'!D21</f>
        <v>0</v>
      </c>
      <c r="Q21" s="660">
        <f t="shared" si="8"/>
        <v>0</v>
      </c>
      <c r="S21" s="169"/>
      <c r="T21" s="169" t="s">
        <v>330</v>
      </c>
      <c r="U21" s="170">
        <f>15000*1.052</f>
        <v>15780</v>
      </c>
      <c r="V21" s="169"/>
    </row>
    <row r="22" spans="1:22" ht="18.600000000000001" thickBot="1">
      <c r="A22" s="239">
        <f>'2,1'!A22</f>
        <v>1.7</v>
      </c>
      <c r="B22" s="371" t="str">
        <f>'2,1'!B22</f>
        <v>Auxiliar Contable</v>
      </c>
      <c r="C22" s="373" t="str">
        <f>'[52]Anexo 1 - Presupuesto RENTAN'!C23</f>
        <v>Persona</v>
      </c>
      <c r="D22" s="593">
        <f>'2,1'!D22</f>
        <v>2</v>
      </c>
      <c r="E22" s="303" t="e">
        <f>#REF!</f>
        <v>#REF!</v>
      </c>
      <c r="F22" s="303" t="e">
        <f>#REF!</f>
        <v>#REF!</v>
      </c>
      <c r="G22" s="303" t="e">
        <f>#REF!</f>
        <v>#REF!</v>
      </c>
      <c r="H22" s="303" t="e">
        <f>#REF!</f>
        <v>#REF!</v>
      </c>
      <c r="I22" s="303" t="e">
        <f>#REF!</f>
        <v>#REF!</v>
      </c>
      <c r="J22" s="303" t="e">
        <f>#REF!</f>
        <v>#REF!</v>
      </c>
      <c r="K22" s="303" t="e">
        <f>#REF!</f>
        <v>#REF!</v>
      </c>
      <c r="L22" s="303" t="e">
        <f>#REF!</f>
        <v>#REF!</v>
      </c>
      <c r="M22" s="303">
        <f t="shared" si="3"/>
        <v>1578000</v>
      </c>
      <c r="N22" s="303">
        <f>($D$51)*'2.2'!M22</f>
        <v>124662</v>
      </c>
      <c r="O22" s="303">
        <f t="shared" si="4"/>
        <v>1702662</v>
      </c>
      <c r="P22" s="659">
        <f>'2,1'!I22*'2.2'!D22</f>
        <v>0</v>
      </c>
      <c r="Q22" s="660">
        <f t="shared" si="8"/>
        <v>0</v>
      </c>
      <c r="S22" s="169"/>
      <c r="T22" s="169"/>
      <c r="U22" s="170"/>
      <c r="V22" s="169"/>
    </row>
    <row r="23" spans="1:22" ht="18.600000000000001" thickBot="1">
      <c r="A23" s="309" t="str">
        <f>'2,1'!A23</f>
        <v>1.1</v>
      </c>
      <c r="B23" s="661" t="str">
        <f>'2,1'!B23</f>
        <v>Personal de campo</v>
      </c>
      <c r="C23" s="662"/>
      <c r="D23" s="663"/>
      <c r="E23" s="664"/>
      <c r="F23" s="664"/>
      <c r="G23" s="664"/>
      <c r="H23" s="664"/>
      <c r="I23" s="664"/>
      <c r="J23" s="664"/>
      <c r="K23" s="664"/>
      <c r="L23" s="664"/>
      <c r="M23" s="664"/>
      <c r="N23" s="665"/>
      <c r="O23" s="665"/>
      <c r="P23" s="665"/>
      <c r="Q23" s="666"/>
      <c r="S23" s="169"/>
      <c r="T23" s="171" t="s">
        <v>331</v>
      </c>
      <c r="U23" s="172">
        <f>SUM(U18:U22)</f>
        <v>52600</v>
      </c>
      <c r="V23" s="169"/>
    </row>
    <row r="24" spans="1:22" ht="18.600000000000001" thickBot="1">
      <c r="A24" s="239" t="str">
        <f>'2,1'!A24</f>
        <v>1.1.1</v>
      </c>
      <c r="B24" s="371" t="str">
        <f>'2,1'!B24</f>
        <v xml:space="preserve">Inspector de campo </v>
      </c>
      <c r="C24" s="373" t="str">
        <f>'[52]Anexo 1 - Presupuesto RENTAN'!C25</f>
        <v>Persona</v>
      </c>
      <c r="D24" s="593">
        <f>'2,1'!D24</f>
        <v>10</v>
      </c>
      <c r="E24" s="303" t="e">
        <f>#REF!</f>
        <v>#REF!</v>
      </c>
      <c r="F24" s="303" t="e">
        <f>#REF!</f>
        <v>#REF!</v>
      </c>
      <c r="G24" s="303" t="e">
        <f>#REF!</f>
        <v>#REF!</v>
      </c>
      <c r="H24" s="303" t="e">
        <f>#REF!</f>
        <v>#REF!</v>
      </c>
      <c r="I24" s="303" t="e">
        <f>#REF!</f>
        <v>#REF!</v>
      </c>
      <c r="J24" s="303" t="e">
        <f>#REF!</f>
        <v>#REF!</v>
      </c>
      <c r="K24" s="303" t="e">
        <f>#REF!</f>
        <v>#REF!</v>
      </c>
      <c r="L24" s="303" t="e">
        <f>#REF!</f>
        <v>#REF!</v>
      </c>
      <c r="M24" s="303">
        <f t="shared" si="3"/>
        <v>1578000</v>
      </c>
      <c r="N24" s="303">
        <f>($D$51)*'2.2'!M24</f>
        <v>124662</v>
      </c>
      <c r="O24" s="303">
        <f t="shared" si="4"/>
        <v>1702662</v>
      </c>
      <c r="P24" s="659">
        <f>'2,1'!I24*'2.2'!D24</f>
        <v>10</v>
      </c>
      <c r="Q24" s="660">
        <f t="shared" si="8"/>
        <v>17026620</v>
      </c>
      <c r="S24" s="169"/>
      <c r="T24" s="169"/>
      <c r="U24" s="170"/>
      <c r="V24" s="169"/>
    </row>
    <row r="25" spans="1:22" ht="18.600000000000001" thickBot="1">
      <c r="A25" s="239" t="str">
        <f>'2,1'!A25</f>
        <v>1,1,2</v>
      </c>
      <c r="B25" s="371" t="str">
        <f>'2,1'!B25</f>
        <v xml:space="preserve">Profesional en Seguridad y Salud en el Trabajo </v>
      </c>
      <c r="C25" s="373" t="str">
        <f>'[52]Anexo 1 - Presupuesto RENTAN'!C26</f>
        <v>Persona</v>
      </c>
      <c r="D25" s="593">
        <f>'2,1'!D25</f>
        <v>1</v>
      </c>
      <c r="E25" s="303" t="e">
        <f>#REF!</f>
        <v>#REF!</v>
      </c>
      <c r="F25" s="303" t="e">
        <f>#REF!</f>
        <v>#REF!</v>
      </c>
      <c r="G25" s="303" t="e">
        <f>#REF!</f>
        <v>#REF!</v>
      </c>
      <c r="H25" s="303" t="e">
        <f>#REF!</f>
        <v>#REF!</v>
      </c>
      <c r="I25" s="303" t="e">
        <f>#REF!</f>
        <v>#REF!</v>
      </c>
      <c r="J25" s="303" t="e">
        <f>#REF!</f>
        <v>#REF!</v>
      </c>
      <c r="K25" s="303" t="e">
        <f>#REF!</f>
        <v>#REF!</v>
      </c>
      <c r="L25" s="303" t="e">
        <f>#REF!</f>
        <v>#REF!</v>
      </c>
      <c r="M25" s="303">
        <f t="shared" si="3"/>
        <v>1578000</v>
      </c>
      <c r="N25" s="303">
        <f>($D$51)*'2.2'!M25</f>
        <v>124662</v>
      </c>
      <c r="O25" s="303">
        <f t="shared" si="4"/>
        <v>1702662</v>
      </c>
      <c r="P25" s="659">
        <f>'2,1'!I25*'2.2'!D25</f>
        <v>0.5</v>
      </c>
      <c r="Q25" s="660">
        <f t="shared" si="8"/>
        <v>851331</v>
      </c>
      <c r="S25" s="169"/>
      <c r="T25" s="169"/>
      <c r="U25" s="170"/>
      <c r="V25" s="169"/>
    </row>
    <row r="26" spans="1:22" ht="15" thickBot="1">
      <c r="A26" s="239" t="str">
        <f>'2,1'!A26</f>
        <v>1.1.3</v>
      </c>
      <c r="B26" s="371" t="str">
        <f>'2,1'!B26</f>
        <v xml:space="preserve">Profesional Social </v>
      </c>
      <c r="C26" s="373" t="str">
        <f>'[52]Anexo 1 - Presupuesto RENTAN'!C27</f>
        <v>Persona</v>
      </c>
      <c r="D26" s="593">
        <f>'2,1'!D26</f>
        <v>1</v>
      </c>
      <c r="E26" s="303" t="e">
        <f>#REF!</f>
        <v>#REF!</v>
      </c>
      <c r="F26" s="303" t="e">
        <f>#REF!</f>
        <v>#REF!</v>
      </c>
      <c r="G26" s="303" t="e">
        <f>#REF!</f>
        <v>#REF!</v>
      </c>
      <c r="H26" s="303" t="e">
        <f>#REF!</f>
        <v>#REF!</v>
      </c>
      <c r="I26" s="303" t="e">
        <f>#REF!</f>
        <v>#REF!</v>
      </c>
      <c r="J26" s="303" t="e">
        <f>#REF!</f>
        <v>#REF!</v>
      </c>
      <c r="K26" s="303" t="e">
        <f>#REF!</f>
        <v>#REF!</v>
      </c>
      <c r="L26" s="303" t="e">
        <f>#REF!</f>
        <v>#REF!</v>
      </c>
      <c r="M26" s="303">
        <f t="shared" si="3"/>
        <v>1578000</v>
      </c>
      <c r="N26" s="303">
        <f>($D$51)*'2.2'!M26</f>
        <v>124662</v>
      </c>
      <c r="O26" s="303">
        <f t="shared" si="4"/>
        <v>1702662</v>
      </c>
      <c r="P26" s="659">
        <f>'2,1'!I26*'2.2'!D26</f>
        <v>0.5</v>
      </c>
      <c r="Q26" s="660">
        <f t="shared" si="8"/>
        <v>851331</v>
      </c>
      <c r="U26" s="168"/>
    </row>
    <row r="27" spans="1:22" ht="15" thickBot="1">
      <c r="A27" s="239" t="str">
        <f>'2,1'!A27</f>
        <v>1.1.4</v>
      </c>
      <c r="B27" s="371" t="str">
        <f>'2,1'!B27</f>
        <v xml:space="preserve">Auxiliar Ambiental </v>
      </c>
      <c r="C27" s="373" t="str">
        <f>'[52]Anexo 1 - Presupuesto RENTAN'!C28</f>
        <v>Persona</v>
      </c>
      <c r="D27" s="593">
        <f>'2,1'!D27</f>
        <v>1</v>
      </c>
      <c r="E27" s="303" t="e">
        <f>#REF!</f>
        <v>#REF!</v>
      </c>
      <c r="F27" s="303" t="e">
        <f>#REF!</f>
        <v>#REF!</v>
      </c>
      <c r="G27" s="303" t="e">
        <f>#REF!</f>
        <v>#REF!</v>
      </c>
      <c r="H27" s="303" t="e">
        <f>#REF!</f>
        <v>#REF!</v>
      </c>
      <c r="I27" s="303" t="e">
        <f>#REF!</f>
        <v>#REF!</v>
      </c>
      <c r="J27" s="303" t="e">
        <f>#REF!</f>
        <v>#REF!</v>
      </c>
      <c r="K27" s="303" t="e">
        <f>#REF!</f>
        <v>#REF!</v>
      </c>
      <c r="L27" s="303" t="e">
        <f>#REF!</f>
        <v>#REF!</v>
      </c>
      <c r="M27" s="303">
        <f t="shared" si="3"/>
        <v>1578000</v>
      </c>
      <c r="N27" s="303">
        <f>($D$51)*'2.2'!M27</f>
        <v>124662</v>
      </c>
      <c r="O27" s="303">
        <f t="shared" si="4"/>
        <v>1702662</v>
      </c>
      <c r="P27" s="659">
        <f>'2,1'!I27*'2.2'!D27</f>
        <v>0.5</v>
      </c>
      <c r="Q27" s="660">
        <f t="shared" si="8"/>
        <v>851331</v>
      </c>
      <c r="U27" s="168"/>
    </row>
    <row r="28" spans="1:22" ht="15" thickBot="1">
      <c r="A28" s="239" t="str">
        <f>'2,1'!A28</f>
        <v>1,1,5</v>
      </c>
      <c r="B28" s="371" t="str">
        <f>'2,1'!B28</f>
        <v>Auxiliar en Seguridad y Salud en el Trabajo SST</v>
      </c>
      <c r="C28" s="373" t="str">
        <f>'[52]Anexo 1 - Presupuesto RENTAN'!C29</f>
        <v>Persona</v>
      </c>
      <c r="D28" s="593">
        <f>'2,1'!D28</f>
        <v>2</v>
      </c>
      <c r="E28" s="303" t="e">
        <f>#REF!</f>
        <v>#REF!</v>
      </c>
      <c r="F28" s="303" t="e">
        <f>#REF!</f>
        <v>#REF!</v>
      </c>
      <c r="G28" s="303" t="e">
        <f>#REF!</f>
        <v>#REF!</v>
      </c>
      <c r="H28" s="303" t="e">
        <f>#REF!</f>
        <v>#REF!</v>
      </c>
      <c r="I28" s="303" t="e">
        <f>#REF!</f>
        <v>#REF!</v>
      </c>
      <c r="J28" s="303" t="e">
        <f>#REF!</f>
        <v>#REF!</v>
      </c>
      <c r="K28" s="303" t="e">
        <f>#REF!</f>
        <v>#REF!</v>
      </c>
      <c r="L28" s="303" t="e">
        <f>#REF!</f>
        <v>#REF!</v>
      </c>
      <c r="M28" s="303">
        <f t="shared" si="3"/>
        <v>1578000</v>
      </c>
      <c r="N28" s="303">
        <f>($D$51)*'2.2'!M28</f>
        <v>124662</v>
      </c>
      <c r="O28" s="303">
        <f t="shared" si="4"/>
        <v>1702662</v>
      </c>
      <c r="P28" s="659">
        <f>'2,1'!I28*'2.2'!D28</f>
        <v>1</v>
      </c>
      <c r="Q28" s="660">
        <f t="shared" si="8"/>
        <v>1702662</v>
      </c>
    </row>
    <row r="29" spans="1:22" ht="15" thickBot="1">
      <c r="A29" s="239" t="str">
        <f>'2,1'!A29</f>
        <v>1.1.6</v>
      </c>
      <c r="B29" s="371" t="str">
        <f>'2,1'!B29</f>
        <v>Técnico de maquinaria y equipo</v>
      </c>
      <c r="C29" s="373" t="str">
        <f>'[52]Anexo 1 - Presupuesto RENTAN'!C30</f>
        <v>Persona</v>
      </c>
      <c r="D29" s="593">
        <f>'2,1'!D29</f>
        <v>2</v>
      </c>
      <c r="E29" s="303" t="e">
        <f>#REF!</f>
        <v>#REF!</v>
      </c>
      <c r="F29" s="303" t="e">
        <f>#REF!</f>
        <v>#REF!</v>
      </c>
      <c r="G29" s="303" t="e">
        <f>#REF!</f>
        <v>#REF!</v>
      </c>
      <c r="H29" s="303" t="e">
        <f>#REF!</f>
        <v>#REF!</v>
      </c>
      <c r="I29" s="303" t="e">
        <f>#REF!</f>
        <v>#REF!</v>
      </c>
      <c r="J29" s="303" t="e">
        <f>#REF!</f>
        <v>#REF!</v>
      </c>
      <c r="K29" s="303" t="e">
        <f>#REF!</f>
        <v>#REF!</v>
      </c>
      <c r="L29" s="303" t="e">
        <f>#REF!</f>
        <v>#REF!</v>
      </c>
      <c r="M29" s="303">
        <f t="shared" si="3"/>
        <v>1578000</v>
      </c>
      <c r="N29" s="303">
        <f>($D$51)*'2.2'!M29</f>
        <v>124662</v>
      </c>
      <c r="O29" s="303">
        <f t="shared" si="4"/>
        <v>1702662</v>
      </c>
      <c r="P29" s="659">
        <f>'2,1'!I29*'2.2'!D29</f>
        <v>2</v>
      </c>
      <c r="Q29" s="660">
        <f t="shared" si="8"/>
        <v>3405324</v>
      </c>
    </row>
    <row r="30" spans="1:22" ht="15" thickBot="1">
      <c r="A30" s="309" t="str">
        <f>'2,1'!A30</f>
        <v>1.2</v>
      </c>
      <c r="B30" s="661" t="str">
        <f>'2,1'!B30</f>
        <v>Personal Operativo (Operadores Banco de Maquinaria )</v>
      </c>
      <c r="C30" s="662"/>
      <c r="D30" s="663"/>
      <c r="E30" s="664"/>
      <c r="F30" s="664"/>
      <c r="G30" s="664"/>
      <c r="H30" s="664"/>
      <c r="I30" s="664"/>
      <c r="J30" s="664"/>
      <c r="K30" s="664"/>
      <c r="L30" s="664"/>
      <c r="M30" s="664"/>
      <c r="N30" s="665"/>
      <c r="O30" s="665"/>
      <c r="P30" s="665"/>
      <c r="Q30" s="666"/>
    </row>
    <row r="31" spans="1:22" ht="15" thickBot="1">
      <c r="A31" s="239" t="str">
        <f>'2,1'!A31</f>
        <v>1.2.1</v>
      </c>
      <c r="B31" s="371" t="str">
        <f>'2,1'!B31</f>
        <v>Operador Volqueta</v>
      </c>
      <c r="C31" s="373" t="str">
        <f>'[52]Anexo 1 - Presupuesto RENTAN'!C32</f>
        <v>Persona</v>
      </c>
      <c r="D31" s="593">
        <f>'2,1'!D31</f>
        <v>1</v>
      </c>
      <c r="E31" s="303" t="e">
        <f>#REF!</f>
        <v>#REF!</v>
      </c>
      <c r="F31" s="303" t="e">
        <f>#REF!</f>
        <v>#REF!</v>
      </c>
      <c r="G31" s="303" t="e">
        <f>#REF!</f>
        <v>#REF!</v>
      </c>
      <c r="H31" s="303" t="e">
        <f>#REF!</f>
        <v>#REF!</v>
      </c>
      <c r="I31" s="303" t="e">
        <f>#REF!</f>
        <v>#REF!</v>
      </c>
      <c r="J31" s="303" t="e">
        <f>#REF!</f>
        <v>#REF!</v>
      </c>
      <c r="K31" s="303" t="e">
        <f>#REF!</f>
        <v>#REF!</v>
      </c>
      <c r="L31" s="303" t="e">
        <f>#REF!</f>
        <v>#REF!</v>
      </c>
      <c r="M31" s="303">
        <f t="shared" si="3"/>
        <v>1578000</v>
      </c>
      <c r="N31" s="303">
        <f>($D$51)*'2.2'!M31</f>
        <v>124662</v>
      </c>
      <c r="O31" s="303">
        <f t="shared" si="4"/>
        <v>1702662</v>
      </c>
      <c r="P31" s="659">
        <f>'2,1'!I31*'2.2'!D31</f>
        <v>1</v>
      </c>
      <c r="Q31" s="660">
        <f t="shared" si="8"/>
        <v>1702662</v>
      </c>
    </row>
    <row r="32" spans="1:22" ht="15" thickBot="1">
      <c r="A32" s="239" t="str">
        <f>'2,1'!A32</f>
        <v>1.2.2</v>
      </c>
      <c r="B32" s="371" t="str">
        <f>'2,1'!B32</f>
        <v>Operador Motoniveladora</v>
      </c>
      <c r="C32" s="373" t="str">
        <f>'[52]Anexo 1 - Presupuesto RENTAN'!C33</f>
        <v>Persona</v>
      </c>
      <c r="D32" s="593">
        <f>'2,1'!D32</f>
        <v>3</v>
      </c>
      <c r="E32" s="303" t="e">
        <f>#REF!</f>
        <v>#REF!</v>
      </c>
      <c r="F32" s="303" t="e">
        <f>#REF!</f>
        <v>#REF!</v>
      </c>
      <c r="G32" s="303" t="e">
        <f>#REF!</f>
        <v>#REF!</v>
      </c>
      <c r="H32" s="303" t="e">
        <f>#REF!</f>
        <v>#REF!</v>
      </c>
      <c r="I32" s="303" t="e">
        <f>#REF!</f>
        <v>#REF!</v>
      </c>
      <c r="J32" s="303" t="e">
        <f>#REF!</f>
        <v>#REF!</v>
      </c>
      <c r="K32" s="303" t="e">
        <f>#REF!</f>
        <v>#REF!</v>
      </c>
      <c r="L32" s="303" t="e">
        <f>#REF!</f>
        <v>#REF!</v>
      </c>
      <c r="M32" s="303">
        <f t="shared" si="3"/>
        <v>1578000</v>
      </c>
      <c r="N32" s="303">
        <f>($D$51)*'2.2'!M32</f>
        <v>124662</v>
      </c>
      <c r="O32" s="303">
        <f t="shared" si="4"/>
        <v>1702662</v>
      </c>
      <c r="P32" s="659">
        <f>'2,1'!I32*'2.2'!D32</f>
        <v>3</v>
      </c>
      <c r="Q32" s="660">
        <f t="shared" si="8"/>
        <v>5107986</v>
      </c>
    </row>
    <row r="33" spans="1:17" ht="15" thickBot="1">
      <c r="A33" s="239" t="str">
        <f>'2,1'!A33</f>
        <v>1.2.3</v>
      </c>
      <c r="B33" s="371" t="str">
        <f>'2,1'!B33</f>
        <v>Operador Excavadora de Oruga</v>
      </c>
      <c r="C33" s="373" t="str">
        <f>'[52]Anexo 1 - Presupuesto RENTAN'!C34</f>
        <v>Persona</v>
      </c>
      <c r="D33" s="593">
        <f>'2,1'!D33</f>
        <v>1</v>
      </c>
      <c r="E33" s="303" t="e">
        <f>#REF!</f>
        <v>#REF!</v>
      </c>
      <c r="F33" s="303" t="e">
        <f>#REF!</f>
        <v>#REF!</v>
      </c>
      <c r="G33" s="303" t="e">
        <f>#REF!</f>
        <v>#REF!</v>
      </c>
      <c r="H33" s="303" t="e">
        <f>#REF!</f>
        <v>#REF!</v>
      </c>
      <c r="I33" s="303" t="e">
        <f>#REF!</f>
        <v>#REF!</v>
      </c>
      <c r="J33" s="303" t="e">
        <f>#REF!</f>
        <v>#REF!</v>
      </c>
      <c r="K33" s="303" t="e">
        <f>#REF!</f>
        <v>#REF!</v>
      </c>
      <c r="L33" s="303" t="e">
        <f>#REF!</f>
        <v>#REF!</v>
      </c>
      <c r="M33" s="303">
        <f t="shared" si="3"/>
        <v>1578000</v>
      </c>
      <c r="N33" s="303">
        <f>($D$51)*'2.2'!M33</f>
        <v>124662</v>
      </c>
      <c r="O33" s="303">
        <f t="shared" si="4"/>
        <v>1702662</v>
      </c>
      <c r="P33" s="659">
        <f>'2,1'!I33*'2.2'!D33</f>
        <v>1</v>
      </c>
      <c r="Q33" s="660">
        <f t="shared" si="8"/>
        <v>1702662</v>
      </c>
    </row>
    <row r="34" spans="1:17" ht="15" thickBot="1">
      <c r="A34" s="239" t="str">
        <f>'2,1'!A34</f>
        <v>1.2.4</v>
      </c>
      <c r="B34" s="371" t="str">
        <f>'2,1'!B34</f>
        <v>Operador Retro- Excavadora de Llanta</v>
      </c>
      <c r="C34" s="373" t="str">
        <f>'[52]Anexo 1 - Presupuesto RENTAN'!C35</f>
        <v>Persona</v>
      </c>
      <c r="D34" s="593">
        <f>'2,1'!D34</f>
        <v>5</v>
      </c>
      <c r="E34" s="303" t="e">
        <f>#REF!</f>
        <v>#REF!</v>
      </c>
      <c r="F34" s="303" t="e">
        <f>#REF!</f>
        <v>#REF!</v>
      </c>
      <c r="G34" s="303" t="e">
        <f>#REF!</f>
        <v>#REF!</v>
      </c>
      <c r="H34" s="303" t="e">
        <f>#REF!</f>
        <v>#REF!</v>
      </c>
      <c r="I34" s="303" t="e">
        <f>#REF!</f>
        <v>#REF!</v>
      </c>
      <c r="J34" s="303" t="e">
        <f>#REF!</f>
        <v>#REF!</v>
      </c>
      <c r="K34" s="303" t="e">
        <f>#REF!</f>
        <v>#REF!</v>
      </c>
      <c r="L34" s="303" t="e">
        <f>#REF!</f>
        <v>#REF!</v>
      </c>
      <c r="M34" s="303">
        <f t="shared" si="3"/>
        <v>1578000</v>
      </c>
      <c r="N34" s="303">
        <f>($D$51)*'2.2'!M34</f>
        <v>124662</v>
      </c>
      <c r="O34" s="303">
        <f t="shared" si="4"/>
        <v>1702662</v>
      </c>
      <c r="P34" s="659">
        <f>'2,1'!I34*'2.2'!D34</f>
        <v>5</v>
      </c>
      <c r="Q34" s="660">
        <f t="shared" si="8"/>
        <v>8513310</v>
      </c>
    </row>
    <row r="35" spans="1:17" ht="15" thickBot="1">
      <c r="A35" s="239" t="str">
        <f>'2,1'!A35</f>
        <v>1.2.5</v>
      </c>
      <c r="B35" s="371" t="str">
        <f>'2,1'!B35</f>
        <v>Operador Vibro compactador</v>
      </c>
      <c r="C35" s="373" t="str">
        <f>'[52]Anexo 1 - Presupuesto RENTAN'!C36</f>
        <v>Persona</v>
      </c>
      <c r="D35" s="593">
        <f>'2,1'!D35</f>
        <v>3</v>
      </c>
      <c r="E35" s="303" t="e">
        <f>#REF!</f>
        <v>#REF!</v>
      </c>
      <c r="F35" s="303" t="e">
        <f>#REF!</f>
        <v>#REF!</v>
      </c>
      <c r="G35" s="303" t="e">
        <f>#REF!</f>
        <v>#REF!</v>
      </c>
      <c r="H35" s="303" t="e">
        <f>#REF!</f>
        <v>#REF!</v>
      </c>
      <c r="I35" s="303" t="e">
        <f>#REF!</f>
        <v>#REF!</v>
      </c>
      <c r="J35" s="303" t="e">
        <f>#REF!</f>
        <v>#REF!</v>
      </c>
      <c r="K35" s="303" t="e">
        <f>#REF!</f>
        <v>#REF!</v>
      </c>
      <c r="L35" s="303" t="e">
        <f>#REF!</f>
        <v>#REF!</v>
      </c>
      <c r="M35" s="303">
        <f t="shared" si="3"/>
        <v>1578000</v>
      </c>
      <c r="N35" s="303">
        <f>($D$51)*'2.2'!M35</f>
        <v>124662</v>
      </c>
      <c r="O35" s="303">
        <f t="shared" si="4"/>
        <v>1702662</v>
      </c>
      <c r="P35" s="659">
        <f>'2,1'!I35*'2.2'!D35</f>
        <v>3</v>
      </c>
      <c r="Q35" s="660">
        <f t="shared" si="8"/>
        <v>5107986</v>
      </c>
    </row>
    <row r="36" spans="1:17" ht="15" thickBot="1">
      <c r="A36" s="239" t="str">
        <f>'2,1'!A36</f>
        <v>1.2.6</v>
      </c>
      <c r="B36" s="371" t="str">
        <f>'2,1'!B36</f>
        <v>Operador Cama baja</v>
      </c>
      <c r="C36" s="373" t="str">
        <f>'[52]Anexo 1 - Presupuesto RENTAN'!C37</f>
        <v>Persona</v>
      </c>
      <c r="D36" s="593">
        <f>'2,1'!D36</f>
        <v>2</v>
      </c>
      <c r="E36" s="303" t="e">
        <f>#REF!</f>
        <v>#REF!</v>
      </c>
      <c r="F36" s="303" t="e">
        <f>#REF!</f>
        <v>#REF!</v>
      </c>
      <c r="G36" s="303" t="e">
        <f>#REF!</f>
        <v>#REF!</v>
      </c>
      <c r="H36" s="303" t="e">
        <f>#REF!</f>
        <v>#REF!</v>
      </c>
      <c r="I36" s="303" t="e">
        <f>#REF!</f>
        <v>#REF!</v>
      </c>
      <c r="J36" s="303" t="e">
        <f>#REF!</f>
        <v>#REF!</v>
      </c>
      <c r="K36" s="303" t="e">
        <f>#REF!</f>
        <v>#REF!</v>
      </c>
      <c r="L36" s="303" t="e">
        <f>#REF!</f>
        <v>#REF!</v>
      </c>
      <c r="M36" s="303">
        <f t="shared" si="3"/>
        <v>1578000</v>
      </c>
      <c r="N36" s="303">
        <f>($D$51)*'2.2'!M36</f>
        <v>124662</v>
      </c>
      <c r="O36" s="303">
        <f t="shared" si="4"/>
        <v>1702662</v>
      </c>
      <c r="P36" s="659">
        <f>'2,1'!I36*'2.2'!D36</f>
        <v>2</v>
      </c>
      <c r="Q36" s="660">
        <f t="shared" si="8"/>
        <v>3405324</v>
      </c>
    </row>
    <row r="37" spans="1:17" ht="15" thickBot="1">
      <c r="A37" s="239" t="str">
        <f>'2,1'!A37</f>
        <v>1.2.7</v>
      </c>
      <c r="B37" s="371" t="str">
        <f>'2,1'!B37</f>
        <v>Operador Bulldozer (oruga)</v>
      </c>
      <c r="C37" s="373" t="str">
        <f>'[52]Anexo 1 - Presupuesto RENTAN'!C38</f>
        <v>Persona</v>
      </c>
      <c r="D37" s="593">
        <f>'2,1'!D37</f>
        <v>1</v>
      </c>
      <c r="E37" s="303" t="e">
        <f>#REF!</f>
        <v>#REF!</v>
      </c>
      <c r="F37" s="303" t="e">
        <f>#REF!</f>
        <v>#REF!</v>
      </c>
      <c r="G37" s="303" t="e">
        <f>#REF!</f>
        <v>#REF!</v>
      </c>
      <c r="H37" s="303" t="e">
        <f>#REF!</f>
        <v>#REF!</v>
      </c>
      <c r="I37" s="303" t="e">
        <f>#REF!</f>
        <v>#REF!</v>
      </c>
      <c r="J37" s="303" t="e">
        <f>#REF!</f>
        <v>#REF!</v>
      </c>
      <c r="K37" s="303" t="e">
        <f>#REF!</f>
        <v>#REF!</v>
      </c>
      <c r="L37" s="303" t="e">
        <f>#REF!</f>
        <v>#REF!</v>
      </c>
      <c r="M37" s="303">
        <f t="shared" si="3"/>
        <v>1578000</v>
      </c>
      <c r="N37" s="303">
        <f>($D$51)*'2.2'!M37</f>
        <v>124662</v>
      </c>
      <c r="O37" s="303">
        <f t="shared" si="4"/>
        <v>1702662</v>
      </c>
      <c r="P37" s="659">
        <f>'2,1'!I37*'2.2'!D37</f>
        <v>1</v>
      </c>
      <c r="Q37" s="660">
        <f t="shared" si="8"/>
        <v>1702662</v>
      </c>
    </row>
    <row r="38" spans="1:17" ht="15" thickBot="1">
      <c r="A38" s="239" t="str">
        <f>'2,1'!A38</f>
        <v>1.2.8</v>
      </c>
      <c r="B38" s="371" t="str">
        <f>'2,1'!B38</f>
        <v>Ayudante por maquina</v>
      </c>
      <c r="C38" s="373" t="str">
        <f>'[52]Anexo 1 - Presupuesto RENTAN'!C39</f>
        <v>Persona</v>
      </c>
      <c r="D38" s="593">
        <f>'2,1'!D38</f>
        <v>20</v>
      </c>
      <c r="E38" s="303" t="e">
        <f>#REF!</f>
        <v>#REF!</v>
      </c>
      <c r="F38" s="303" t="e">
        <f>#REF!</f>
        <v>#REF!</v>
      </c>
      <c r="G38" s="303" t="e">
        <f>#REF!</f>
        <v>#REF!</v>
      </c>
      <c r="H38" s="303" t="e">
        <f>#REF!</f>
        <v>#REF!</v>
      </c>
      <c r="I38" s="303" t="e">
        <f>#REF!</f>
        <v>#REF!</v>
      </c>
      <c r="J38" s="303" t="e">
        <f>#REF!</f>
        <v>#REF!</v>
      </c>
      <c r="K38" s="303" t="e">
        <f>#REF!</f>
        <v>#REF!</v>
      </c>
      <c r="L38" s="303" t="e">
        <f>#REF!</f>
        <v>#REF!</v>
      </c>
      <c r="M38" s="303">
        <f t="shared" si="3"/>
        <v>1578000</v>
      </c>
      <c r="N38" s="303">
        <f>($D$51)*'2.2'!M38</f>
        <v>124662</v>
      </c>
      <c r="O38" s="303">
        <f t="shared" si="4"/>
        <v>1702662</v>
      </c>
      <c r="P38" s="659">
        <f>'2,1'!I38*'2.2'!D38</f>
        <v>20</v>
      </c>
      <c r="Q38" s="660">
        <f t="shared" si="8"/>
        <v>34053240</v>
      </c>
    </row>
    <row r="39" spans="1:17" ht="15" thickBot="1">
      <c r="A39" s="239" t="str">
        <f>'2,1'!A39</f>
        <v>1.2.9</v>
      </c>
      <c r="B39" s="371" t="str">
        <f>'2,1'!B39</f>
        <v>Conductor de Vehículos</v>
      </c>
      <c r="C39" s="373" t="str">
        <f>'[52]Anexo 1 - Presupuesto RENTAN'!C40</f>
        <v>Persona</v>
      </c>
      <c r="D39" s="593">
        <f>'2,1'!D39</f>
        <v>3</v>
      </c>
      <c r="E39" s="303" t="e">
        <f>#REF!</f>
        <v>#REF!</v>
      </c>
      <c r="F39" s="303" t="e">
        <f>#REF!</f>
        <v>#REF!</v>
      </c>
      <c r="G39" s="303" t="e">
        <f>#REF!</f>
        <v>#REF!</v>
      </c>
      <c r="H39" s="303" t="e">
        <f>#REF!</f>
        <v>#REF!</v>
      </c>
      <c r="I39" s="303" t="e">
        <f>#REF!</f>
        <v>#REF!</v>
      </c>
      <c r="J39" s="303" t="e">
        <f>#REF!</f>
        <v>#REF!</v>
      </c>
      <c r="K39" s="303" t="e">
        <f>#REF!</f>
        <v>#REF!</v>
      </c>
      <c r="L39" s="303" t="e">
        <f>#REF!</f>
        <v>#REF!</v>
      </c>
      <c r="M39" s="303">
        <f t="shared" si="3"/>
        <v>1578000</v>
      </c>
      <c r="N39" s="303">
        <f>($D$51)*'2.2'!M39</f>
        <v>124662</v>
      </c>
      <c r="O39" s="303">
        <f t="shared" si="4"/>
        <v>1702662</v>
      </c>
      <c r="P39" s="659">
        <f>'2,1'!I39*'2.2'!D39</f>
        <v>3</v>
      </c>
      <c r="Q39" s="660">
        <f t="shared" si="8"/>
        <v>5107986</v>
      </c>
    </row>
    <row r="40" spans="1:17" ht="112.5" customHeight="1">
      <c r="A40" s="239" t="str">
        <f>'2,1'!A40</f>
        <v>1.2.10</v>
      </c>
      <c r="B40" s="545" t="str">
        <f>'2,1'!B40</f>
        <v xml:space="preserve">Personal Adicional:
En caso de aumento de frentes de trabajo según la ejecución del contrato, se reconocerá ingreso del personal relacionado en el capítulo B, previamente autorizado por el supervisor de la entidad dada la necesidad de la operación, se pagará según tiempo efectivamente laborado.
</v>
      </c>
      <c r="C40" s="373" t="str">
        <f>'[52]Anexo 1 - Presupuesto RENTAN'!C41</f>
        <v>Estimado</v>
      </c>
      <c r="D40" s="593">
        <f>'2,1'!D40-'1.2.10'!D18-'1.2.10'!D19</f>
        <v>30</v>
      </c>
      <c r="E40" s="303" t="e">
        <f>#REF!</f>
        <v>#REF!</v>
      </c>
      <c r="F40" s="303" t="e">
        <f>#REF!</f>
        <v>#REF!</v>
      </c>
      <c r="G40" s="303" t="e">
        <f>#REF!</f>
        <v>#REF!</v>
      </c>
      <c r="H40" s="303" t="e">
        <f>#REF!</f>
        <v>#REF!</v>
      </c>
      <c r="I40" s="303" t="e">
        <f>#REF!</f>
        <v>#REF!</v>
      </c>
      <c r="J40" s="303" t="e">
        <f>#REF!</f>
        <v>#REF!</v>
      </c>
      <c r="K40" s="303" t="e">
        <f>#REF!</f>
        <v>#REF!</v>
      </c>
      <c r="L40" s="303" t="e">
        <f>#REF!</f>
        <v>#REF!</v>
      </c>
      <c r="M40" s="303">
        <f t="shared" si="3"/>
        <v>1578000</v>
      </c>
      <c r="N40" s="303">
        <f>($D$51)*'2.2'!M40</f>
        <v>124662</v>
      </c>
      <c r="O40" s="303">
        <f t="shared" si="4"/>
        <v>1702662</v>
      </c>
      <c r="P40" s="659">
        <f>'2,1'!I40*'2.2'!D40</f>
        <v>30</v>
      </c>
      <c r="Q40" s="660">
        <f t="shared" si="8"/>
        <v>51079860</v>
      </c>
    </row>
    <row r="41" spans="1:17" ht="15" thickBot="1">
      <c r="A41" s="162"/>
      <c r="B41" s="667" t="s">
        <v>332</v>
      </c>
      <c r="C41" s="163"/>
      <c r="D41" s="103"/>
      <c r="E41" s="103"/>
      <c r="F41" s="103"/>
      <c r="G41" s="103"/>
      <c r="H41" s="103"/>
      <c r="I41" s="103"/>
      <c r="J41" s="103"/>
      <c r="K41" s="103"/>
      <c r="L41" s="103"/>
      <c r="M41" s="164"/>
      <c r="N41" s="164"/>
      <c r="O41" s="164"/>
      <c r="P41" s="165"/>
      <c r="Q41" s="166">
        <f>+ROUND(SUM(Q7:Q40),0)</f>
        <v>145747867</v>
      </c>
    </row>
    <row r="43" spans="1:17">
      <c r="A43" s="980" t="s">
        <v>333</v>
      </c>
      <c r="B43" s="980"/>
      <c r="C43" s="980"/>
      <c r="D43" s="980"/>
      <c r="E43" s="980"/>
      <c r="F43" s="980"/>
      <c r="G43" s="980"/>
      <c r="H43" s="980"/>
      <c r="N43" s="236">
        <f>SUMPRODUCT(N16:P40)</f>
        <v>42028535.799999997</v>
      </c>
      <c r="O43" s="236"/>
    </row>
    <row r="44" spans="1:17">
      <c r="A44" s="980"/>
      <c r="B44" s="980"/>
      <c r="C44" s="980"/>
      <c r="D44" s="980"/>
      <c r="E44" s="980"/>
      <c r="F44" s="980"/>
      <c r="G44" s="980"/>
      <c r="H44" s="980"/>
    </row>
    <row r="48" spans="1:17">
      <c r="B48" s="342" t="s">
        <v>130</v>
      </c>
      <c r="C48" s="343"/>
      <c r="D48" s="344"/>
    </row>
    <row r="49" spans="2:4">
      <c r="B49" s="345" t="s">
        <v>132</v>
      </c>
      <c r="C49" s="346"/>
      <c r="D49" s="347">
        <v>7.9000000000000001E-2</v>
      </c>
    </row>
    <row r="50" spans="2:4">
      <c r="B50" s="346" t="s">
        <v>137</v>
      </c>
      <c r="C50" s="348"/>
      <c r="D50" s="349">
        <v>0</v>
      </c>
    </row>
    <row r="51" spans="2:4">
      <c r="B51" s="350" t="s">
        <v>313</v>
      </c>
      <c r="C51" s="351"/>
      <c r="D51" s="352">
        <f>SUM(D49:D50)</f>
        <v>7.9000000000000001E-2</v>
      </c>
    </row>
  </sheetData>
  <protectedRanges>
    <protectedRange sqref="P8:P13 P16:P40" name="Rango1_5_1"/>
  </protectedRanges>
  <mergeCells count="5">
    <mergeCell ref="A1:Q1"/>
    <mergeCell ref="A2:Q2"/>
    <mergeCell ref="A3:Q3"/>
    <mergeCell ref="A4:Q4"/>
    <mergeCell ref="A43:H4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theme="7" tint="0.59999389629810485"/>
  </sheetPr>
  <dimension ref="A1:K41"/>
  <sheetViews>
    <sheetView topLeftCell="A18" zoomScale="85" zoomScaleNormal="85" workbookViewId="0">
      <selection activeCell="J38" sqref="J38"/>
    </sheetView>
  </sheetViews>
  <sheetFormatPr baseColWidth="10" defaultColWidth="11.44140625" defaultRowHeight="14.4"/>
  <cols>
    <col min="1" max="1" width="7.33203125" style="40" customWidth="1"/>
    <col min="2" max="2" width="56" style="13" customWidth="1"/>
    <col min="3" max="3" width="10.33203125" style="13" bestFit="1" customWidth="1"/>
    <col min="4" max="4" width="11.88671875" style="13" bestFit="1" customWidth="1"/>
    <col min="5" max="5" width="18.6640625" style="13" bestFit="1" customWidth="1"/>
    <col min="6" max="6" width="18.6640625" style="13" customWidth="1"/>
    <col min="7" max="7" width="14.5546875" style="13" customWidth="1"/>
    <col min="8" max="9" width="15.5546875" style="13" customWidth="1"/>
    <col min="10" max="10" width="32" style="13" bestFit="1" customWidth="1"/>
    <col min="11" max="11" width="24.109375" style="173" hidden="1" customWidth="1"/>
    <col min="12" max="12" width="16.88671875" style="46" bestFit="1" customWidth="1"/>
    <col min="13" max="16384" width="11.44140625" style="46"/>
  </cols>
  <sheetData>
    <row r="1" spans="1:11" ht="65.25" customHeight="1">
      <c r="A1" s="922"/>
      <c r="B1" s="923"/>
      <c r="C1" s="923"/>
      <c r="D1" s="923"/>
      <c r="E1" s="923"/>
      <c r="F1" s="923"/>
      <c r="G1" s="923"/>
      <c r="H1" s="923"/>
      <c r="I1" s="923"/>
      <c r="J1" s="924"/>
    </row>
    <row r="2" spans="1:11" ht="17.399999999999999">
      <c r="A2" s="974" t="s">
        <v>92</v>
      </c>
      <c r="B2" s="975"/>
      <c r="C2" s="975"/>
      <c r="D2" s="975"/>
      <c r="E2" s="975"/>
      <c r="F2" s="975"/>
      <c r="G2" s="975"/>
      <c r="H2" s="975"/>
      <c r="I2" s="975"/>
      <c r="J2" s="976"/>
    </row>
    <row r="3" spans="1:11" ht="54.75" customHeight="1">
      <c r="A3" s="974"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3" s="975"/>
      <c r="C3" s="975"/>
      <c r="D3" s="975"/>
      <c r="E3" s="975"/>
      <c r="F3" s="975"/>
      <c r="G3" s="975"/>
      <c r="H3" s="975"/>
      <c r="I3" s="975"/>
      <c r="J3" s="976"/>
    </row>
    <row r="4" spans="1:11" ht="18" thickBot="1">
      <c r="A4" s="977" t="s">
        <v>334</v>
      </c>
      <c r="B4" s="978"/>
      <c r="C4" s="978"/>
      <c r="D4" s="978"/>
      <c r="E4" s="978"/>
      <c r="F4" s="978"/>
      <c r="G4" s="978"/>
      <c r="H4" s="978"/>
      <c r="I4" s="978"/>
      <c r="J4" s="979"/>
    </row>
    <row r="5" spans="1:11" ht="40.200000000000003" thickBot="1">
      <c r="A5" s="354" t="s">
        <v>147</v>
      </c>
      <c r="B5" s="357" t="s">
        <v>148</v>
      </c>
      <c r="C5" s="307" t="s">
        <v>149</v>
      </c>
      <c r="D5" s="307" t="s">
        <v>150</v>
      </c>
      <c r="E5" s="306" t="s">
        <v>335</v>
      </c>
      <c r="F5" s="306" t="s">
        <v>302</v>
      </c>
      <c r="G5" s="306" t="s">
        <v>336</v>
      </c>
      <c r="H5" s="502" t="s">
        <v>337</v>
      </c>
      <c r="I5" s="502" t="s">
        <v>338</v>
      </c>
      <c r="J5" s="355" t="s">
        <v>155</v>
      </c>
    </row>
    <row r="6" spans="1:11" ht="15" thickBot="1">
      <c r="A6" s="107" t="s">
        <v>156</v>
      </c>
      <c r="B6" s="108" t="s">
        <v>327</v>
      </c>
      <c r="C6" s="108"/>
      <c r="D6" s="109"/>
      <c r="E6" s="3"/>
      <c r="F6" s="3"/>
      <c r="G6" s="3"/>
      <c r="H6" s="174">
        <v>2</v>
      </c>
      <c r="I6" s="5"/>
      <c r="J6" s="175"/>
    </row>
    <row r="7" spans="1:11" ht="15" thickBot="1">
      <c r="A7" s="176">
        <f>'2.2'!A15</f>
        <v>1</v>
      </c>
      <c r="B7" s="176" t="str">
        <f>'2.2'!B15</f>
        <v>Personal operativo y Administrativo</v>
      </c>
      <c r="C7" s="151"/>
      <c r="D7" s="155"/>
      <c r="E7" s="177"/>
      <c r="F7" s="177"/>
      <c r="G7" s="177"/>
      <c r="H7" s="178"/>
      <c r="I7" s="178"/>
      <c r="J7" s="179"/>
      <c r="K7" s="173" t="s">
        <v>339</v>
      </c>
    </row>
    <row r="8" spans="1:11" ht="15" thickBot="1">
      <c r="A8" s="176">
        <f>'2.2'!A16</f>
        <v>1.1000000000000001</v>
      </c>
      <c r="B8" s="245" t="str">
        <f>'2.2'!B16</f>
        <v>Personal apoyo operaciones</v>
      </c>
      <c r="C8" s="373" t="str">
        <f>'[52]Anexo 1 - Presupuesto RENTAN'!C19</f>
        <v>Persona</v>
      </c>
      <c r="D8" s="593">
        <f>'2.2'!D16</f>
        <v>1</v>
      </c>
      <c r="E8" s="593">
        <f>'1.2.10'!F16</f>
        <v>3880461</v>
      </c>
      <c r="F8" s="850">
        <f>'FG HE'!$D$32</f>
        <v>1.5172897999999999</v>
      </c>
      <c r="G8" s="353">
        <f>+((E8*F8)/30)/8</f>
        <v>24532.432894157497</v>
      </c>
      <c r="H8" s="668">
        <f>+G8*$H$6</f>
        <v>49064.865788314994</v>
      </c>
      <c r="I8" s="646">
        <v>0</v>
      </c>
      <c r="J8" s="372">
        <f t="shared" ref="J8:J30" si="0">+ROUND((D8*H8*I8),0)</f>
        <v>0</v>
      </c>
    </row>
    <row r="9" spans="1:11" ht="15" thickBot="1">
      <c r="A9" s="176">
        <f>'2.2'!A18</f>
        <v>1.3</v>
      </c>
      <c r="B9" s="245" t="str">
        <f>'2.2'!B18</f>
        <v>Profesional administrativo</v>
      </c>
      <c r="C9" s="373" t="str">
        <f>'[52]Anexo 1 - Presupuesto RENTAN'!C20</f>
        <v>Persona</v>
      </c>
      <c r="D9" s="593">
        <f>'2.2'!D18</f>
        <v>5</v>
      </c>
      <c r="E9" s="593">
        <f>'1.2.10'!F18</f>
        <v>4767302</v>
      </c>
      <c r="F9" s="850">
        <f>'FG HE'!$D$32</f>
        <v>1.5172897999999999</v>
      </c>
      <c r="G9" s="353">
        <f t="shared" ref="G9:G32" si="1">+((E9*F9)/30)/8</f>
        <v>30139.077908831663</v>
      </c>
      <c r="H9" s="668">
        <f t="shared" ref="H9:H30" si="2">+G9*$H$6</f>
        <v>60278.155817663326</v>
      </c>
      <c r="I9" s="646">
        <v>0</v>
      </c>
      <c r="J9" s="372">
        <f t="shared" si="0"/>
        <v>0</v>
      </c>
      <c r="K9" s="173">
        <v>850000</v>
      </c>
    </row>
    <row r="10" spans="1:11" ht="15" thickBot="1">
      <c r="A10" s="176">
        <f>'2.2'!A19</f>
        <v>1.4</v>
      </c>
      <c r="B10" s="245" t="str">
        <f>'2.2'!B19</f>
        <v>Tecnologo administrativo</v>
      </c>
      <c r="C10" s="373" t="str">
        <f>'[52]Anexo 1 - Presupuesto RENTAN'!C21</f>
        <v>Persona</v>
      </c>
      <c r="D10" s="593">
        <f>'2.2'!D19</f>
        <v>1</v>
      </c>
      <c r="E10" s="593">
        <f>'1.2.10'!F19</f>
        <v>3880461</v>
      </c>
      <c r="F10" s="850">
        <f>'FG HE'!$D$32</f>
        <v>1.5172897999999999</v>
      </c>
      <c r="G10" s="353">
        <f t="shared" ref="G10" si="3">+((E10*F10)/30)/8</f>
        <v>24532.432894157497</v>
      </c>
      <c r="H10" s="668">
        <f t="shared" ref="H10" si="4">+G10*$H$6</f>
        <v>49064.865788314994</v>
      </c>
      <c r="I10" s="646">
        <v>0</v>
      </c>
      <c r="J10" s="372">
        <f t="shared" ref="J10" si="5">+ROUND((D10*H10*I10),0)</f>
        <v>0</v>
      </c>
    </row>
    <row r="11" spans="1:11" ht="15" thickBot="1">
      <c r="A11" s="176">
        <f>'2.2'!A20</f>
        <v>1.5</v>
      </c>
      <c r="B11" s="245" t="str">
        <f>'2.2'!B20</f>
        <v xml:space="preserve">Auxiliar de Operaciones </v>
      </c>
      <c r="C11" s="373" t="str">
        <f>'[52]Anexo 1 - Presupuesto RENTAN'!C21</f>
        <v>Persona</v>
      </c>
      <c r="D11" s="593">
        <f>'2.2'!D20</f>
        <v>2</v>
      </c>
      <c r="E11" s="593">
        <f>'1.2.10'!F20</f>
        <v>3577256</v>
      </c>
      <c r="F11" s="850">
        <f>'FG HE'!$D$32</f>
        <v>1.5172897999999999</v>
      </c>
      <c r="G11" s="353">
        <f t="shared" si="1"/>
        <v>22615.558503286666</v>
      </c>
      <c r="H11" s="668">
        <f t="shared" si="2"/>
        <v>45231.117006573331</v>
      </c>
      <c r="I11" s="646">
        <v>0</v>
      </c>
      <c r="J11" s="372">
        <f t="shared" si="0"/>
        <v>0</v>
      </c>
      <c r="K11" s="173">
        <v>850000</v>
      </c>
    </row>
    <row r="12" spans="1:11" ht="15" thickBot="1">
      <c r="A12" s="176">
        <f>'2.2'!A21</f>
        <v>1.6</v>
      </c>
      <c r="B12" s="245" t="str">
        <f>'2.2'!B21</f>
        <v>Auxiliar de Compras</v>
      </c>
      <c r="C12" s="373" t="str">
        <f>'[52]Anexo 1 - Presupuesto RENTAN'!C21</f>
        <v>Persona</v>
      </c>
      <c r="D12" s="593">
        <f>'2.2'!D21</f>
        <v>2</v>
      </c>
      <c r="E12" s="593">
        <f>'1.2.10'!F21</f>
        <v>3577256</v>
      </c>
      <c r="F12" s="850">
        <f>'FG HE'!$D$32</f>
        <v>1.5172897999999999</v>
      </c>
      <c r="G12" s="353">
        <f t="shared" si="1"/>
        <v>22615.558503286666</v>
      </c>
      <c r="H12" s="668">
        <f t="shared" si="2"/>
        <v>45231.117006573331</v>
      </c>
      <c r="I12" s="646">
        <v>0</v>
      </c>
      <c r="J12" s="372">
        <f t="shared" si="0"/>
        <v>0</v>
      </c>
    </row>
    <row r="13" spans="1:11" ht="15" thickBot="1">
      <c r="A13" s="176">
        <f>'2.2'!A22</f>
        <v>1.7</v>
      </c>
      <c r="B13" s="245" t="str">
        <f>'2.2'!B22</f>
        <v>Auxiliar Contable</v>
      </c>
      <c r="C13" s="373" t="str">
        <f>'[52]Anexo 1 - Presupuesto RENTAN'!C22</f>
        <v>Persona</v>
      </c>
      <c r="D13" s="593">
        <f>'2.2'!D22</f>
        <v>2</v>
      </c>
      <c r="E13" s="593">
        <f>'1.2.10'!F22</f>
        <v>3577256</v>
      </c>
      <c r="F13" s="850">
        <f>'FG HE'!$D$32</f>
        <v>1.5172897999999999</v>
      </c>
      <c r="G13" s="353">
        <f t="shared" si="1"/>
        <v>22615.558503286666</v>
      </c>
      <c r="H13" s="668">
        <f t="shared" si="2"/>
        <v>45231.117006573331</v>
      </c>
      <c r="I13" s="646">
        <v>0</v>
      </c>
      <c r="J13" s="372">
        <f t="shared" si="0"/>
        <v>0</v>
      </c>
      <c r="K13" s="173">
        <v>850000</v>
      </c>
    </row>
    <row r="14" spans="1:11" ht="15" thickBot="1">
      <c r="A14" s="176" t="str">
        <f>'2.2'!A23</f>
        <v>1.1</v>
      </c>
      <c r="B14" s="176" t="str">
        <f>'2.2'!B23</f>
        <v>Personal de campo</v>
      </c>
      <c r="C14" s="669"/>
      <c r="D14" s="670"/>
      <c r="E14" s="670"/>
      <c r="F14" s="851"/>
      <c r="G14" s="671">
        <f t="shared" si="1"/>
        <v>0</v>
      </c>
      <c r="H14" s="672"/>
      <c r="I14" s="673"/>
      <c r="J14" s="674"/>
    </row>
    <row r="15" spans="1:11" ht="15" thickBot="1">
      <c r="A15" s="176" t="str">
        <f>'2.2'!A24</f>
        <v>1.1.1</v>
      </c>
      <c r="B15" s="245" t="str">
        <f>'2.2'!B24</f>
        <v xml:space="preserve">Inspector de campo </v>
      </c>
      <c r="C15" s="373" t="str">
        <f>'[52]Anexo 1 - Presupuesto RENTAN'!C25</f>
        <v>Persona</v>
      </c>
      <c r="D15" s="593">
        <f>'2.2'!D24</f>
        <v>10</v>
      </c>
      <c r="E15" s="593">
        <f>'1.2.10'!F24</f>
        <v>3859000</v>
      </c>
      <c r="F15" s="850">
        <f>'FG HE'!$D$32</f>
        <v>1.5172897999999999</v>
      </c>
      <c r="G15" s="353">
        <f t="shared" si="1"/>
        <v>24396.755575833333</v>
      </c>
      <c r="H15" s="668">
        <f t="shared" si="2"/>
        <v>48793.511151666666</v>
      </c>
      <c r="I15" s="646">
        <v>24</v>
      </c>
      <c r="J15" s="372">
        <f t="shared" si="0"/>
        <v>11710443</v>
      </c>
    </row>
    <row r="16" spans="1:11" ht="15" thickBot="1">
      <c r="A16" s="176" t="str">
        <f>'2.2'!A25</f>
        <v>1,1,2</v>
      </c>
      <c r="B16" s="245" t="str">
        <f>'2.2'!B25</f>
        <v xml:space="preserve">Profesional en Seguridad y Salud en el Trabajo </v>
      </c>
      <c r="C16" s="373" t="s">
        <v>162</v>
      </c>
      <c r="D16" s="593">
        <f>'2.2'!D25</f>
        <v>1</v>
      </c>
      <c r="E16" s="593">
        <f>'1.2.10'!F25</f>
        <v>6092580</v>
      </c>
      <c r="F16" s="850">
        <f>'FG HE'!$D$32</f>
        <v>1.5172897999999999</v>
      </c>
      <c r="G16" s="353">
        <f t="shared" si="1"/>
        <v>38517.539540349993</v>
      </c>
      <c r="H16" s="668">
        <f t="shared" si="2"/>
        <v>77035.079080699987</v>
      </c>
      <c r="I16" s="646">
        <v>0</v>
      </c>
      <c r="J16" s="372">
        <f t="shared" si="0"/>
        <v>0</v>
      </c>
      <c r="K16" s="46"/>
    </row>
    <row r="17" spans="1:11" ht="15" thickBot="1">
      <c r="A17" s="176" t="str">
        <f>'2.2'!A26</f>
        <v>1.1.3</v>
      </c>
      <c r="B17" s="245" t="str">
        <f>'2.2'!B26</f>
        <v xml:space="preserve">Profesional Social </v>
      </c>
      <c r="C17" s="373" t="str">
        <f>'[52]Anexo 1 - Presupuesto RENTAN'!C26</f>
        <v>Persona</v>
      </c>
      <c r="D17" s="593">
        <f>'2.2'!D26</f>
        <v>1</v>
      </c>
      <c r="E17" s="593">
        <f>'1.2.10'!F26</f>
        <v>6092580</v>
      </c>
      <c r="F17" s="850">
        <f>'FG HE'!$D$32</f>
        <v>1.5172897999999999</v>
      </c>
      <c r="G17" s="353">
        <f t="shared" si="1"/>
        <v>38517.539540349993</v>
      </c>
      <c r="H17" s="668">
        <f t="shared" si="2"/>
        <v>77035.079080699987</v>
      </c>
      <c r="I17" s="646">
        <v>0</v>
      </c>
      <c r="J17" s="372">
        <f t="shared" si="0"/>
        <v>0</v>
      </c>
      <c r="K17" s="46"/>
    </row>
    <row r="18" spans="1:11" ht="15" thickBot="1">
      <c r="A18" s="176" t="str">
        <f>'2.2'!A27</f>
        <v>1.1.4</v>
      </c>
      <c r="B18" s="245" t="str">
        <f>'2.2'!B27</f>
        <v xml:space="preserve">Auxiliar Ambiental </v>
      </c>
      <c r="C18" s="373" t="str">
        <f>'[52]Anexo 1 - Presupuesto RENTAN'!C27</f>
        <v>Persona</v>
      </c>
      <c r="D18" s="593">
        <f>'2.2'!D27</f>
        <v>1</v>
      </c>
      <c r="E18" s="593">
        <f>'1.2.10'!F27</f>
        <v>3577256</v>
      </c>
      <c r="F18" s="850">
        <f>'FG HE'!$D$32</f>
        <v>1.5172897999999999</v>
      </c>
      <c r="G18" s="353">
        <f t="shared" si="1"/>
        <v>22615.558503286666</v>
      </c>
      <c r="H18" s="668">
        <f t="shared" si="2"/>
        <v>45231.117006573331</v>
      </c>
      <c r="I18" s="646">
        <v>0</v>
      </c>
      <c r="J18" s="372">
        <f t="shared" si="0"/>
        <v>0</v>
      </c>
      <c r="K18" s="46"/>
    </row>
    <row r="19" spans="1:11" ht="15" thickBot="1">
      <c r="A19" s="176" t="str">
        <f>'2.2'!A28</f>
        <v>1,1,5</v>
      </c>
      <c r="B19" s="245" t="str">
        <f>'2.2'!B28</f>
        <v>Auxiliar en Seguridad y Salud en el Trabajo SST</v>
      </c>
      <c r="C19" s="373" t="str">
        <f>'[52]Anexo 1 - Presupuesto RENTAN'!C28</f>
        <v>Persona</v>
      </c>
      <c r="D19" s="593">
        <f>'2.2'!D28</f>
        <v>2</v>
      </c>
      <c r="E19" s="593">
        <f>'1.2.10'!F28</f>
        <v>3577256</v>
      </c>
      <c r="F19" s="850">
        <f>'FG HE'!$D$32</f>
        <v>1.5172897999999999</v>
      </c>
      <c r="G19" s="353">
        <f t="shared" si="1"/>
        <v>22615.558503286666</v>
      </c>
      <c r="H19" s="668">
        <f t="shared" si="2"/>
        <v>45231.117006573331</v>
      </c>
      <c r="I19" s="646">
        <v>0</v>
      </c>
      <c r="J19" s="372">
        <f t="shared" si="0"/>
        <v>0</v>
      </c>
      <c r="K19" s="46"/>
    </row>
    <row r="20" spans="1:11" ht="15" thickBot="1">
      <c r="A20" s="176" t="str">
        <f>'2.2'!A29</f>
        <v>1.1.6</v>
      </c>
      <c r="B20" s="245" t="str">
        <f>'2.2'!B29</f>
        <v>Técnico de maquinaria y equipo</v>
      </c>
      <c r="C20" s="373" t="str">
        <f>'[52]Anexo 1 - Presupuesto RENTAN'!C29</f>
        <v>Persona</v>
      </c>
      <c r="D20" s="593">
        <f>'2.2'!D29</f>
        <v>2</v>
      </c>
      <c r="E20" s="593">
        <f>'1.2.10'!F29</f>
        <v>3422094</v>
      </c>
      <c r="F20" s="850">
        <f>'FG HE'!$D$32</f>
        <v>1.5172897999999999</v>
      </c>
      <c r="G20" s="353">
        <f t="shared" si="1"/>
        <v>21634.618003504998</v>
      </c>
      <c r="H20" s="668">
        <f t="shared" si="2"/>
        <v>43269.236007009997</v>
      </c>
      <c r="I20" s="786">
        <v>24.262689280102947</v>
      </c>
      <c r="J20" s="372">
        <f t="shared" si="0"/>
        <v>2099656</v>
      </c>
      <c r="K20" s="46"/>
    </row>
    <row r="21" spans="1:11" ht="15" thickBot="1">
      <c r="A21" s="176" t="str">
        <f>'2.2'!A30</f>
        <v>1.2</v>
      </c>
      <c r="B21" s="176" t="str">
        <f>'2.2'!B30</f>
        <v>Personal Operativo (Operadores Banco de Maquinaria )</v>
      </c>
      <c r="C21" s="675"/>
      <c r="D21" s="670"/>
      <c r="E21" s="670"/>
      <c r="F21" s="851"/>
      <c r="G21" s="671">
        <f t="shared" si="1"/>
        <v>0</v>
      </c>
      <c r="H21" s="672"/>
      <c r="I21" s="673"/>
      <c r="J21" s="674"/>
      <c r="K21" s="46"/>
    </row>
    <row r="22" spans="1:11" ht="15" thickBot="1">
      <c r="A22" s="176" t="str">
        <f>'2.2'!A31</f>
        <v>1.2.1</v>
      </c>
      <c r="B22" s="245" t="str">
        <f>'2.2'!B31</f>
        <v>Operador Volqueta</v>
      </c>
      <c r="C22" s="373" t="str">
        <f>'[52]Anexo 1 - Presupuesto RENTAN'!C32</f>
        <v>Persona</v>
      </c>
      <c r="D22" s="593">
        <f>'2.2'!D31</f>
        <v>1</v>
      </c>
      <c r="E22" s="593">
        <f>'1.2.10'!F31</f>
        <v>1985048.1768896</v>
      </c>
      <c r="F22" s="850">
        <f>'FG HE'!$D$32</f>
        <v>1.5172897999999999</v>
      </c>
      <c r="G22" s="353">
        <f t="shared" si="1"/>
        <v>12549.555630429941</v>
      </c>
      <c r="H22" s="668">
        <f t="shared" si="2"/>
        <v>25099.111260859881</v>
      </c>
      <c r="I22" s="646">
        <v>24</v>
      </c>
      <c r="J22" s="372">
        <f t="shared" si="0"/>
        <v>602379</v>
      </c>
      <c r="K22" s="46"/>
    </row>
    <row r="23" spans="1:11" ht="15" thickBot="1">
      <c r="A23" s="176" t="str">
        <f>'2.2'!A32</f>
        <v>1.2.2</v>
      </c>
      <c r="B23" s="245" t="str">
        <f>'2.2'!B32</f>
        <v>Operador Motoniveladora</v>
      </c>
      <c r="C23" s="373" t="str">
        <f>'[52]Anexo 1 - Presupuesto RENTAN'!C33</f>
        <v>Persona</v>
      </c>
      <c r="D23" s="593">
        <f>'2.2'!D32</f>
        <v>3</v>
      </c>
      <c r="E23" s="593">
        <f>'1.2.10'!F32</f>
        <v>3277936.6702848002</v>
      </c>
      <c r="F23" s="850">
        <f>'FG HE'!$D$32</f>
        <v>1.5172897999999999</v>
      </c>
      <c r="G23" s="353">
        <f t="shared" si="1"/>
        <v>20723.249478621212</v>
      </c>
      <c r="H23" s="668">
        <f t="shared" si="2"/>
        <v>41446.498957242424</v>
      </c>
      <c r="I23" s="646">
        <f>I22</f>
        <v>24</v>
      </c>
      <c r="J23" s="372">
        <f t="shared" si="0"/>
        <v>2984148</v>
      </c>
      <c r="K23" s="46"/>
    </row>
    <row r="24" spans="1:11" ht="15" thickBot="1">
      <c r="A24" s="176" t="str">
        <f>'2.2'!A33</f>
        <v>1.2.3</v>
      </c>
      <c r="B24" s="245" t="str">
        <f>'2.2'!B33</f>
        <v>Operador Excavadora de Oruga</v>
      </c>
      <c r="C24" s="373" t="str">
        <f>'[52]Anexo 1 - Presupuesto RENTAN'!C34</f>
        <v>Persona</v>
      </c>
      <c r="D24" s="593">
        <f>'2.2'!D33</f>
        <v>1</v>
      </c>
      <c r="E24" s="593">
        <f>'1.2.10'!F33</f>
        <v>3277936.6702848002</v>
      </c>
      <c r="F24" s="850">
        <f>'FG HE'!$D$32</f>
        <v>1.5172897999999999</v>
      </c>
      <c r="G24" s="353">
        <f t="shared" si="1"/>
        <v>20723.249478621212</v>
      </c>
      <c r="H24" s="668">
        <f t="shared" si="2"/>
        <v>41446.498957242424</v>
      </c>
      <c r="I24" s="646">
        <f t="shared" ref="I24:I32" si="6">I23</f>
        <v>24</v>
      </c>
      <c r="J24" s="372">
        <f t="shared" si="0"/>
        <v>994716</v>
      </c>
      <c r="K24" s="46"/>
    </row>
    <row r="25" spans="1:11" ht="15" thickBot="1">
      <c r="A25" s="176" t="str">
        <f>'2.2'!A34</f>
        <v>1.2.4</v>
      </c>
      <c r="B25" s="245" t="str">
        <f>'2.2'!B34</f>
        <v>Operador Retro- Excavadora de Llanta</v>
      </c>
      <c r="C25" s="373" t="str">
        <f>'[52]Anexo 1 - Presupuesto RENTAN'!C35</f>
        <v>Persona</v>
      </c>
      <c r="D25" s="593">
        <f>'2.2'!D34</f>
        <v>5</v>
      </c>
      <c r="E25" s="593">
        <f>'1.2.10'!F34</f>
        <v>2700000</v>
      </c>
      <c r="F25" s="850">
        <f>'FG HE'!$D$32</f>
        <v>1.5172897999999999</v>
      </c>
      <c r="G25" s="353">
        <f t="shared" si="1"/>
        <v>17069.510249999999</v>
      </c>
      <c r="H25" s="668">
        <f t="shared" si="2"/>
        <v>34139.020499999999</v>
      </c>
      <c r="I25" s="646">
        <f t="shared" si="6"/>
        <v>24</v>
      </c>
      <c r="J25" s="372">
        <f t="shared" si="0"/>
        <v>4096682</v>
      </c>
      <c r="K25" s="46"/>
    </row>
    <row r="26" spans="1:11" ht="15" thickBot="1">
      <c r="A26" s="176" t="str">
        <f>'2.2'!A35</f>
        <v>1.2.5</v>
      </c>
      <c r="B26" s="245" t="str">
        <f>'2.2'!B35</f>
        <v>Operador Vibro compactador</v>
      </c>
      <c r="C26" s="373" t="str">
        <f>'[52]Anexo 1 - Presupuesto RENTAN'!C36</f>
        <v>Persona</v>
      </c>
      <c r="D26" s="593">
        <f>'2.2'!D35</f>
        <v>3</v>
      </c>
      <c r="E26" s="593">
        <f>'1.2.10'!F35</f>
        <v>2400000</v>
      </c>
      <c r="F26" s="850">
        <f>'FG HE'!$D$32</f>
        <v>1.5172897999999999</v>
      </c>
      <c r="G26" s="353">
        <f t="shared" si="1"/>
        <v>15172.897999999997</v>
      </c>
      <c r="H26" s="668">
        <f t="shared" si="2"/>
        <v>30345.795999999995</v>
      </c>
      <c r="I26" s="646">
        <f t="shared" si="6"/>
        <v>24</v>
      </c>
      <c r="J26" s="372">
        <f t="shared" si="0"/>
        <v>2184897</v>
      </c>
      <c r="K26" s="46"/>
    </row>
    <row r="27" spans="1:11" ht="15" thickBot="1">
      <c r="A27" s="176" t="str">
        <f>'2.2'!A36</f>
        <v>1.2.6</v>
      </c>
      <c r="B27" s="245" t="str">
        <f>'2.2'!B36</f>
        <v>Operador Cama baja</v>
      </c>
      <c r="C27" s="373" t="str">
        <f>'[52]Anexo 1 - Presupuesto RENTAN'!C37</f>
        <v>Persona</v>
      </c>
      <c r="D27" s="593">
        <f>'2.2'!D36</f>
        <v>2</v>
      </c>
      <c r="E27" s="593">
        <f>'1.2.10'!F36</f>
        <v>3292028.7808896005</v>
      </c>
      <c r="F27" s="850">
        <f>'FG HE'!$D$32</f>
        <v>1.5172897999999999</v>
      </c>
      <c r="G27" s="353">
        <f t="shared" si="1"/>
        <v>20812.340377292607</v>
      </c>
      <c r="H27" s="668">
        <f t="shared" si="2"/>
        <v>41624.680754585213</v>
      </c>
      <c r="I27" s="646">
        <f t="shared" si="6"/>
        <v>24</v>
      </c>
      <c r="J27" s="372">
        <f t="shared" si="0"/>
        <v>1997985</v>
      </c>
      <c r="K27" s="46"/>
    </row>
    <row r="28" spans="1:11" ht="15" thickBot="1">
      <c r="A28" s="176" t="str">
        <f>'2.2'!A37</f>
        <v>1.2.7</v>
      </c>
      <c r="B28" s="245" t="str">
        <f>'2.2'!B37</f>
        <v>Operador Bulldozer (oruga)</v>
      </c>
      <c r="C28" s="373" t="str">
        <f>'[52]Anexo 1 - Presupuesto RENTAN'!C38</f>
        <v>Persona</v>
      </c>
      <c r="D28" s="593">
        <f>'2.2'!D37</f>
        <v>1</v>
      </c>
      <c r="E28" s="593">
        <f>'1.2.10'!F37</f>
        <v>3277936.6702848002</v>
      </c>
      <c r="F28" s="850">
        <f>'FG HE'!$D$32</f>
        <v>1.5172897999999999</v>
      </c>
      <c r="G28" s="353">
        <f t="shared" si="1"/>
        <v>20723.249478621212</v>
      </c>
      <c r="H28" s="668">
        <f t="shared" si="2"/>
        <v>41446.498957242424</v>
      </c>
      <c r="I28" s="646">
        <f t="shared" si="6"/>
        <v>24</v>
      </c>
      <c r="J28" s="372">
        <f t="shared" si="0"/>
        <v>994716</v>
      </c>
      <c r="K28" s="46"/>
    </row>
    <row r="29" spans="1:11" ht="15" thickBot="1">
      <c r="A29" s="176" t="str">
        <f>'2.2'!A38</f>
        <v>1.2.8</v>
      </c>
      <c r="B29" s="245" t="str">
        <f>'2.2'!B38</f>
        <v>Ayudante por maquina</v>
      </c>
      <c r="C29" s="373" t="str">
        <f>'[52]Anexo 1 - Presupuesto RENTAN'!C39</f>
        <v>Persona</v>
      </c>
      <c r="D29" s="593">
        <f>'2.2'!D38</f>
        <v>20</v>
      </c>
      <c r="E29" s="593">
        <f>'1.2.10'!F38</f>
        <v>1538024</v>
      </c>
      <c r="F29" s="850">
        <f>'FG HE'!$D$32</f>
        <v>1.5172897999999999</v>
      </c>
      <c r="G29" s="353">
        <f t="shared" si="1"/>
        <v>9723.4505306466654</v>
      </c>
      <c r="H29" s="668">
        <f t="shared" si="2"/>
        <v>19446.901061293331</v>
      </c>
      <c r="I29" s="646">
        <f t="shared" si="6"/>
        <v>24</v>
      </c>
      <c r="J29" s="372">
        <f t="shared" si="0"/>
        <v>9334513</v>
      </c>
      <c r="K29" s="46"/>
    </row>
    <row r="30" spans="1:11" ht="15" thickBot="1">
      <c r="A30" s="176" t="str">
        <f>'2.2'!A39</f>
        <v>1.2.9</v>
      </c>
      <c r="B30" s="245" t="str">
        <f>'2.2'!B39</f>
        <v>Conductor de Vehículos</v>
      </c>
      <c r="C30" s="373" t="str">
        <f>'[52]Anexo 1 - Presupuesto RENTAN'!C40</f>
        <v>Persona</v>
      </c>
      <c r="D30" s="593">
        <f>'2.2'!D39</f>
        <v>3</v>
      </c>
      <c r="E30" s="593">
        <f>'1.2.10'!F39</f>
        <v>1985048.1768896</v>
      </c>
      <c r="F30" s="850">
        <f>'FG HE'!$D$32</f>
        <v>1.5172897999999999</v>
      </c>
      <c r="G30" s="353">
        <f t="shared" si="1"/>
        <v>12549.555630429941</v>
      </c>
      <c r="H30" s="668">
        <f t="shared" si="2"/>
        <v>25099.111260859881</v>
      </c>
      <c r="I30" s="646">
        <f t="shared" si="6"/>
        <v>24</v>
      </c>
      <c r="J30" s="372">
        <f t="shared" si="0"/>
        <v>1807136</v>
      </c>
      <c r="K30" s="46"/>
    </row>
    <row r="31" spans="1:11">
      <c r="A31" s="982" t="str">
        <f>'2.2'!A40</f>
        <v>1.2.10</v>
      </c>
      <c r="B31" s="984" t="str">
        <f>'2.2'!B40</f>
        <v xml:space="preserve">Personal Adicional:
En caso de aumento de frentes de trabajo según la ejecución del contrato, se reconocerá ingreso del personal relacionado en el capítulo B, previamente autorizado por el supervisor de la entidad dada la necesidad de la operación, se pagará según tiempo efectivamente laborado.
</v>
      </c>
      <c r="C31" s="373" t="s">
        <v>232</v>
      </c>
      <c r="D31" s="593">
        <f>'1.2.10'!D24</f>
        <v>15</v>
      </c>
      <c r="E31" s="593">
        <f>'1.2.10'!F24</f>
        <v>3859000</v>
      </c>
      <c r="F31" s="850">
        <f>'FG HE'!$D$32</f>
        <v>1.5172897999999999</v>
      </c>
      <c r="G31" s="353">
        <f t="shared" si="1"/>
        <v>24396.755575833333</v>
      </c>
      <c r="H31" s="668">
        <f t="shared" ref="H31:H32" si="7">+G31*$H$6</f>
        <v>48793.511151666666</v>
      </c>
      <c r="I31" s="646">
        <f t="shared" si="6"/>
        <v>24</v>
      </c>
      <c r="J31" s="372">
        <f t="shared" ref="J31:J32" si="8">+ROUND((D31*H31*I31),0)</f>
        <v>17565664</v>
      </c>
      <c r="K31" s="46"/>
    </row>
    <row r="32" spans="1:11" ht="112.5" customHeight="1">
      <c r="A32" s="983"/>
      <c r="B32" s="985"/>
      <c r="C32" s="373" t="str">
        <f>'[52]Anexo 1 - Presupuesto RENTAN'!C41</f>
        <v>Estimado</v>
      </c>
      <c r="D32" s="593">
        <f>'1.2.10'!D38</f>
        <v>15</v>
      </c>
      <c r="E32" s="593">
        <f>'1.2.10'!F38</f>
        <v>1538024</v>
      </c>
      <c r="F32" s="850">
        <f>'FG HE'!$D$32</f>
        <v>1.5172897999999999</v>
      </c>
      <c r="G32" s="353">
        <f t="shared" si="1"/>
        <v>9723.4505306466654</v>
      </c>
      <c r="H32" s="668">
        <f t="shared" si="7"/>
        <v>19446.901061293331</v>
      </c>
      <c r="I32" s="646">
        <f t="shared" si="6"/>
        <v>24</v>
      </c>
      <c r="J32" s="372">
        <f t="shared" si="8"/>
        <v>7000884</v>
      </c>
      <c r="K32" s="46"/>
    </row>
    <row r="33" spans="1:11">
      <c r="A33" s="371"/>
      <c r="B33" s="567"/>
      <c r="C33" s="371"/>
      <c r="D33" s="593"/>
      <c r="E33" s="304"/>
      <c r="F33" s="304"/>
      <c r="G33" s="353"/>
      <c r="H33" s="668"/>
      <c r="I33" s="646"/>
      <c r="J33" s="372"/>
      <c r="K33" s="46"/>
    </row>
    <row r="34" spans="1:11">
      <c r="A34" s="981" t="s">
        <v>312</v>
      </c>
      <c r="B34" s="981"/>
      <c r="C34" s="981"/>
      <c r="D34" s="981"/>
      <c r="E34" s="981"/>
      <c r="F34" s="981"/>
      <c r="G34" s="981"/>
      <c r="H34" s="981"/>
      <c r="I34" s="658"/>
      <c r="J34" s="674">
        <f>SUM(J8:K32)</f>
        <v>65923819</v>
      </c>
      <c r="K34" s="46"/>
    </row>
    <row r="35" spans="1:11">
      <c r="J35" s="236"/>
    </row>
    <row r="40" spans="1:11">
      <c r="E40" s="180">
        <f>'[52]2.1'!H32</f>
        <v>107820000</v>
      </c>
      <c r="F40" s="180"/>
    </row>
    <row r="41" spans="1:11">
      <c r="E41" s="180">
        <f>'[52]2.2'!I31</f>
        <v>36017637</v>
      </c>
      <c r="F41" s="180"/>
      <c r="I41" s="181">
        <f>$I$7</f>
        <v>0</v>
      </c>
    </row>
  </sheetData>
  <protectedRanges>
    <protectedRange sqref="J19 H19" name="Rango1_5_1"/>
    <protectedRange sqref="H7" name="Rango1_5_1_1"/>
    <protectedRange sqref="H8:I8 I7" name="Rango1_5"/>
  </protectedRanges>
  <mergeCells count="7">
    <mergeCell ref="A34:H34"/>
    <mergeCell ref="A1:J1"/>
    <mergeCell ref="A2:J2"/>
    <mergeCell ref="A3:J3"/>
    <mergeCell ref="A4:J4"/>
    <mergeCell ref="A31:A32"/>
    <mergeCell ref="B31:B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7" tint="0.59999389629810485"/>
  </sheetPr>
  <dimension ref="A1:M47"/>
  <sheetViews>
    <sheetView topLeftCell="A27" zoomScale="70" zoomScaleNormal="70" workbookViewId="0">
      <selection activeCell="H48" sqref="H48"/>
    </sheetView>
  </sheetViews>
  <sheetFormatPr baseColWidth="10" defaultColWidth="11.44140625" defaultRowHeight="14.4"/>
  <cols>
    <col min="1" max="1" width="83.109375" style="46" customWidth="1"/>
    <col min="2" max="2" width="30.5546875" style="46" customWidth="1"/>
    <col min="3" max="3" width="19.44140625" style="46" customWidth="1"/>
    <col min="4" max="4" width="16.109375" style="46" customWidth="1"/>
    <col min="5" max="5" width="17.6640625" style="46" customWidth="1"/>
    <col min="6" max="6" width="19.44140625" style="46" customWidth="1"/>
    <col min="7" max="8" width="11.44140625" style="46"/>
    <col min="9" max="9" width="21.88671875" style="46" customWidth="1"/>
    <col min="10" max="10" width="18.6640625" style="46" customWidth="1"/>
    <col min="11" max="11" width="24.88671875" style="46" customWidth="1"/>
    <col min="12" max="12" width="16.88671875" style="46" customWidth="1"/>
    <col min="13" max="13" width="18.44140625" style="46" customWidth="1"/>
    <col min="14" max="16384" width="11.44140625" style="46"/>
  </cols>
  <sheetData>
    <row r="1" spans="1:6" ht="74.25" customHeight="1">
      <c r="A1" s="959"/>
      <c r="B1" s="960"/>
      <c r="C1" s="960"/>
      <c r="D1" s="960"/>
      <c r="E1" s="960"/>
      <c r="F1" s="961"/>
    </row>
    <row r="2" spans="1:6" ht="17.399999999999999">
      <c r="A2" s="971" t="s">
        <v>92</v>
      </c>
      <c r="B2" s="972"/>
      <c r="C2" s="972"/>
      <c r="D2" s="972"/>
      <c r="E2" s="972"/>
      <c r="F2" s="973"/>
    </row>
    <row r="3" spans="1:6" ht="17.399999999999999">
      <c r="A3" s="971" t="s">
        <v>144</v>
      </c>
      <c r="B3" s="972"/>
      <c r="C3" s="972"/>
      <c r="D3" s="972"/>
      <c r="E3" s="972"/>
      <c r="F3" s="973"/>
    </row>
    <row r="4" spans="1:6" ht="93.75" hidden="1" customHeight="1">
      <c r="A4" s="991">
        <f>+'[53]Anexo 1. Presupuesto Oficial'!$B$4</f>
        <v>0</v>
      </c>
      <c r="B4" s="992"/>
      <c r="F4" s="504"/>
    </row>
    <row r="5" spans="1:6" ht="18" hidden="1" thickBot="1">
      <c r="A5" s="977" t="s">
        <v>340</v>
      </c>
      <c r="B5" s="979"/>
      <c r="F5" s="504"/>
    </row>
    <row r="6" spans="1:6" ht="15" hidden="1" thickBot="1">
      <c r="A6" s="354" t="s">
        <v>148</v>
      </c>
      <c r="B6" s="355" t="s">
        <v>155</v>
      </c>
      <c r="F6" s="504"/>
    </row>
    <row r="7" spans="1:6" ht="19.2" hidden="1">
      <c r="A7" s="83" t="s">
        <v>341</v>
      </c>
      <c r="B7" s="84">
        <v>440546.66666666669</v>
      </c>
      <c r="F7" s="504"/>
    </row>
    <row r="8" spans="1:6" ht="19.2" hidden="1">
      <c r="A8" s="356" t="s">
        <v>342</v>
      </c>
      <c r="B8" s="85">
        <v>1456000</v>
      </c>
      <c r="F8" s="504"/>
    </row>
    <row r="9" spans="1:6" ht="19.2" hidden="1">
      <c r="A9" s="356" t="s">
        <v>343</v>
      </c>
      <c r="B9" s="85">
        <v>1528190</v>
      </c>
      <c r="F9" s="504"/>
    </row>
    <row r="10" spans="1:6" ht="19.2" hidden="1">
      <c r="A10" s="356" t="s">
        <v>344</v>
      </c>
      <c r="B10" s="85">
        <v>678900</v>
      </c>
      <c r="F10" s="504"/>
    </row>
    <row r="11" spans="1:6" ht="19.2" hidden="1">
      <c r="A11" s="356" t="s">
        <v>345</v>
      </c>
      <c r="B11" s="85">
        <v>262272</v>
      </c>
      <c r="F11" s="504"/>
    </row>
    <row r="12" spans="1:6" ht="19.2" hidden="1">
      <c r="A12" s="356" t="s">
        <v>346</v>
      </c>
      <c r="B12" s="85">
        <v>719038.9466206152</v>
      </c>
      <c r="F12" s="504"/>
    </row>
    <row r="13" spans="1:6" ht="19.2" hidden="1">
      <c r="A13" s="356" t="s">
        <v>347</v>
      </c>
      <c r="B13" s="85">
        <v>477319.42857142852</v>
      </c>
      <c r="F13" s="504"/>
    </row>
    <row r="14" spans="1:6" ht="19.2" hidden="1">
      <c r="A14" s="356" t="s">
        <v>348</v>
      </c>
      <c r="B14" s="85">
        <v>33221.120000000003</v>
      </c>
      <c r="F14" s="504"/>
    </row>
    <row r="15" spans="1:6" ht="19.2" hidden="1">
      <c r="A15" s="356" t="s">
        <v>349</v>
      </c>
      <c r="B15" s="85">
        <v>7042.5496000000003</v>
      </c>
      <c r="F15" s="504"/>
    </row>
    <row r="16" spans="1:6" ht="19.2" hidden="1">
      <c r="A16" s="356" t="s">
        <v>350</v>
      </c>
      <c r="B16" s="85">
        <v>1091452.5776</v>
      </c>
      <c r="F16" s="504"/>
    </row>
    <row r="17" spans="1:13" ht="19.2" hidden="1">
      <c r="A17" s="356" t="s">
        <v>351</v>
      </c>
      <c r="B17" s="85">
        <v>79401.026666666658</v>
      </c>
      <c r="F17" s="504"/>
    </row>
    <row r="18" spans="1:13" ht="19.2" hidden="1">
      <c r="A18" s="356" t="s">
        <v>352</v>
      </c>
      <c r="B18" s="85">
        <v>177363.6256</v>
      </c>
      <c r="F18" s="504"/>
    </row>
    <row r="19" spans="1:13" ht="19.2" hidden="1">
      <c r="A19" s="356" t="s">
        <v>353</v>
      </c>
      <c r="B19" s="85">
        <v>225584.027755102</v>
      </c>
      <c r="F19" s="504"/>
    </row>
    <row r="20" spans="1:13" ht="19.2" hidden="1">
      <c r="A20" s="356" t="s">
        <v>354</v>
      </c>
      <c r="B20" s="85">
        <v>252134.86387067786</v>
      </c>
      <c r="F20" s="504"/>
    </row>
    <row r="21" spans="1:13" ht="19.2" hidden="1">
      <c r="A21" s="356" t="s">
        <v>355</v>
      </c>
      <c r="B21" s="86">
        <f>+SUM(B7:B20)*5%</f>
        <v>371423.3416475578</v>
      </c>
      <c r="F21" s="504"/>
    </row>
    <row r="22" spans="1:13" ht="18" hidden="1" customHeight="1">
      <c r="A22" s="356"/>
      <c r="B22" s="87"/>
      <c r="F22" s="504"/>
    </row>
    <row r="23" spans="1:13" ht="19.8" hidden="1" thickBot="1">
      <c r="A23" s="81" t="s">
        <v>356</v>
      </c>
      <c r="B23" s="82">
        <f>+SUM(B7:B22)</f>
        <v>7799890.1745987134</v>
      </c>
      <c r="F23" s="504"/>
    </row>
    <row r="24" spans="1:13">
      <c r="A24" s="505"/>
      <c r="F24" s="504"/>
    </row>
    <row r="25" spans="1:13" ht="15" thickBot="1">
      <c r="A25" s="506"/>
      <c r="B25" s="507"/>
      <c r="C25" s="507"/>
      <c r="D25" s="507"/>
      <c r="E25" s="507"/>
      <c r="F25" s="508"/>
    </row>
    <row r="26" spans="1:13" ht="84" customHeight="1">
      <c r="A26" s="994" t="s">
        <v>92</v>
      </c>
      <c r="B26" s="995"/>
      <c r="C26" s="995"/>
      <c r="D26" s="995"/>
      <c r="E26" s="995"/>
      <c r="F26" s="996"/>
    </row>
    <row r="27" spans="1:13" ht="69" customHeight="1">
      <c r="A27" s="974">
        <f>+'[53]Anexo 1. Presupuesto Oficial'!$B$4</f>
        <v>0</v>
      </c>
      <c r="B27" s="975"/>
      <c r="C27" s="975"/>
      <c r="D27" s="975"/>
      <c r="E27" s="975"/>
      <c r="F27" s="976"/>
    </row>
    <row r="28" spans="1:13" ht="29.25" customHeight="1">
      <c r="A28" s="974" t="s">
        <v>357</v>
      </c>
      <c r="B28" s="975"/>
      <c r="C28" s="975"/>
      <c r="D28" s="975"/>
      <c r="E28" s="975"/>
      <c r="F28" s="976"/>
    </row>
    <row r="29" spans="1:13" ht="53.25" customHeight="1" thickBot="1">
      <c r="A29" s="977" t="s">
        <v>357</v>
      </c>
      <c r="B29" s="978"/>
      <c r="C29" s="978"/>
      <c r="D29" s="978"/>
      <c r="E29" s="978"/>
      <c r="F29" s="979"/>
      <c r="H29" s="997" t="s">
        <v>358</v>
      </c>
      <c r="I29" s="998"/>
      <c r="J29" s="998"/>
      <c r="K29" s="998"/>
      <c r="L29" s="998"/>
      <c r="M29" s="999"/>
    </row>
    <row r="30" spans="1:13" ht="27" thickBot="1">
      <c r="A30" s="354" t="s">
        <v>147</v>
      </c>
      <c r="B30" s="357" t="s">
        <v>148</v>
      </c>
      <c r="C30" s="357" t="s">
        <v>359</v>
      </c>
      <c r="D30" s="357" t="s">
        <v>360</v>
      </c>
      <c r="E30" s="307" t="s">
        <v>361</v>
      </c>
      <c r="F30" s="355" t="s">
        <v>155</v>
      </c>
      <c r="H30" s="358" t="s">
        <v>362</v>
      </c>
      <c r="I30" s="359" t="s">
        <v>363</v>
      </c>
      <c r="J30" s="359" t="s">
        <v>364</v>
      </c>
      <c r="K30" s="359" t="s">
        <v>365</v>
      </c>
      <c r="L30" s="359" t="s">
        <v>366</v>
      </c>
      <c r="M30" s="358" t="s">
        <v>367</v>
      </c>
    </row>
    <row r="31" spans="1:13">
      <c r="A31" s="360">
        <v>1</v>
      </c>
      <c r="B31" s="361"/>
      <c r="C31" s="362"/>
      <c r="D31" s="362"/>
      <c r="E31" s="363"/>
      <c r="F31" s="364"/>
      <c r="H31" s="358"/>
      <c r="I31" s="359"/>
      <c r="J31" s="359"/>
      <c r="K31" s="359"/>
      <c r="L31" s="359"/>
      <c r="M31" s="359"/>
    </row>
    <row r="32" spans="1:13" ht="15">
      <c r="A32" s="8" t="s">
        <v>195</v>
      </c>
      <c r="B32" s="365" t="s">
        <v>368</v>
      </c>
      <c r="C32" s="366" t="s">
        <v>369</v>
      </c>
      <c r="D32" s="367">
        <v>0.16797458730414982</v>
      </c>
      <c r="E32" s="353">
        <f>D32*C42</f>
        <v>135175.51999999993</v>
      </c>
      <c r="F32" s="368">
        <f>E32</f>
        <v>135175.51999999993</v>
      </c>
      <c r="H32" s="369" t="s">
        <v>370</v>
      </c>
      <c r="I32" s="370" t="s">
        <v>371</v>
      </c>
      <c r="J32" s="370" t="s">
        <v>372</v>
      </c>
      <c r="K32" s="370">
        <f>70000*30</f>
        <v>2100000</v>
      </c>
      <c r="L32" s="370">
        <v>16100000</v>
      </c>
      <c r="M32" s="370">
        <f>L32/5</f>
        <v>3220000</v>
      </c>
    </row>
    <row r="33" spans="1:13" ht="51.75" customHeight="1">
      <c r="A33" s="8" t="s">
        <v>210</v>
      </c>
      <c r="B33" s="365" t="s">
        <v>373</v>
      </c>
      <c r="C33" s="366" t="s">
        <v>369</v>
      </c>
      <c r="D33" s="367">
        <v>0.05</v>
      </c>
      <c r="E33" s="353">
        <f>D33*C42</f>
        <v>40236.896000000008</v>
      </c>
      <c r="F33" s="368">
        <f t="shared" ref="F33:F35" si="0">E33</f>
        <v>40236.896000000008</v>
      </c>
      <c r="H33" s="358"/>
      <c r="I33" s="359"/>
      <c r="J33" s="359"/>
      <c r="K33" s="359"/>
      <c r="L33" s="359"/>
      <c r="M33" s="359"/>
    </row>
    <row r="34" spans="1:13" ht="51.75" customHeight="1">
      <c r="A34" s="8" t="s">
        <v>374</v>
      </c>
      <c r="B34" s="365" t="s">
        <v>375</v>
      </c>
      <c r="C34" s="366" t="s">
        <v>369</v>
      </c>
      <c r="D34" s="367">
        <v>0.2</v>
      </c>
      <c r="E34" s="353">
        <f>D34*C42</f>
        <v>160947.58400000003</v>
      </c>
      <c r="F34" s="368">
        <f t="shared" si="0"/>
        <v>160947.58400000003</v>
      </c>
      <c r="H34"/>
      <c r="I34" s="256">
        <f>(500000*4+1200000*2+1500000)/7</f>
        <v>842857.14285714284</v>
      </c>
      <c r="J34" s="257"/>
      <c r="K34" s="257"/>
      <c r="L34" s="257"/>
      <c r="M34"/>
    </row>
    <row r="35" spans="1:13" ht="15.75" customHeight="1">
      <c r="A35" s="371">
        <v>1.4</v>
      </c>
      <c r="B35" s="365" t="s">
        <v>376</v>
      </c>
      <c r="C35" s="366" t="s">
        <v>369</v>
      </c>
      <c r="D35" s="367">
        <f>100%-D34-D33-D32</f>
        <v>0.58202541269585018</v>
      </c>
      <c r="E35" s="353">
        <f>(60*25/100)*16500</f>
        <v>247500</v>
      </c>
      <c r="F35" s="368">
        <f t="shared" si="0"/>
        <v>247500</v>
      </c>
      <c r="H35"/>
      <c r="I35" s="256"/>
      <c r="J35" s="257"/>
      <c r="K35" s="257"/>
      <c r="L35" s="257"/>
      <c r="M35"/>
    </row>
    <row r="36" spans="1:13" ht="15">
      <c r="A36" s="371"/>
      <c r="B36" s="365"/>
      <c r="C36" s="366"/>
      <c r="D36" s="367"/>
      <c r="E36" s="353"/>
      <c r="F36" s="372"/>
      <c r="H36"/>
      <c r="I36" s="256"/>
      <c r="J36" s="257"/>
      <c r="K36" s="257"/>
      <c r="L36" s="257"/>
      <c r="M36"/>
    </row>
    <row r="37" spans="1:13">
      <c r="A37" s="373"/>
      <c r="B37" s="374"/>
      <c r="C37" s="374"/>
      <c r="D37" s="374"/>
      <c r="E37" s="353"/>
      <c r="F37" s="375"/>
      <c r="H37" s="993" t="s">
        <v>377</v>
      </c>
      <c r="I37" s="993"/>
      <c r="J37" s="993"/>
      <c r="K37" s="993"/>
      <c r="L37" s="993"/>
      <c r="M37" s="993"/>
    </row>
    <row r="38" spans="1:13">
      <c r="A38" s="987" t="s">
        <v>378</v>
      </c>
      <c r="B38" s="987"/>
      <c r="C38" s="987"/>
      <c r="D38" s="987"/>
      <c r="E38" s="987"/>
      <c r="F38" s="852">
        <f>SUM(F32:F35)</f>
        <v>583860</v>
      </c>
      <c r="H38" s="993"/>
      <c r="I38" s="993"/>
      <c r="J38" s="993"/>
      <c r="K38" s="993"/>
      <c r="L38" s="993"/>
      <c r="M38" s="993"/>
    </row>
    <row r="39" spans="1:13">
      <c r="A39" s="986" t="s">
        <v>730</v>
      </c>
      <c r="B39" s="986"/>
      <c r="C39" s="986"/>
      <c r="D39" s="986"/>
      <c r="E39" s="986"/>
      <c r="F39" s="450">
        <f>C45</f>
        <v>7.9000000000000001E-2</v>
      </c>
    </row>
    <row r="40" spans="1:13">
      <c r="A40" s="988" t="s">
        <v>163</v>
      </c>
      <c r="B40" s="989"/>
      <c r="C40" s="989"/>
      <c r="D40" s="989"/>
      <c r="E40" s="990"/>
      <c r="F40" s="853">
        <f>F38*(1+F39)</f>
        <v>629984.93999999994</v>
      </c>
    </row>
    <row r="41" spans="1:13">
      <c r="A41" s="40"/>
      <c r="B41" s="13"/>
      <c r="C41" s="13"/>
      <c r="D41" s="258"/>
      <c r="E41" s="13"/>
      <c r="F41" s="13"/>
      <c r="I41" s="46">
        <f>(1500000-500000)</f>
        <v>1000000</v>
      </c>
    </row>
    <row r="42" spans="1:13">
      <c r="A42" s="40"/>
      <c r="B42" s="13"/>
      <c r="C42" s="13">
        <v>804737.92</v>
      </c>
      <c r="D42" s="236">
        <f>555000*1.052</f>
        <v>583860</v>
      </c>
      <c r="E42" s="13"/>
      <c r="F42" s="13"/>
    </row>
    <row r="44" spans="1:13">
      <c r="A44" s="342" t="s">
        <v>130</v>
      </c>
      <c r="B44" s="343"/>
      <c r="C44" s="344"/>
    </row>
    <row r="45" spans="1:13">
      <c r="A45" s="345" t="s">
        <v>132</v>
      </c>
      <c r="B45" s="346"/>
      <c r="C45" s="347">
        <v>7.9000000000000001E-2</v>
      </c>
    </row>
    <row r="46" spans="1:13">
      <c r="A46" s="346" t="s">
        <v>137</v>
      </c>
      <c r="B46" s="348"/>
      <c r="C46" s="349">
        <v>0</v>
      </c>
    </row>
    <row r="47" spans="1:13">
      <c r="A47" s="350" t="s">
        <v>313</v>
      </c>
      <c r="B47" s="351"/>
      <c r="C47" s="352">
        <f>SUM(C45:C46)</f>
        <v>7.9000000000000001E-2</v>
      </c>
    </row>
  </sheetData>
  <mergeCells count="14">
    <mergeCell ref="A3:F3"/>
    <mergeCell ref="A2:F2"/>
    <mergeCell ref="A1:F1"/>
    <mergeCell ref="H37:M38"/>
    <mergeCell ref="A26:F26"/>
    <mergeCell ref="A27:F27"/>
    <mergeCell ref="A28:F28"/>
    <mergeCell ref="A29:F29"/>
    <mergeCell ref="H29:M29"/>
    <mergeCell ref="A39:E39"/>
    <mergeCell ref="A38:E38"/>
    <mergeCell ref="A40:E40"/>
    <mergeCell ref="A4:B4"/>
    <mergeCell ref="A5:B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sheetPr>
  <dimension ref="A1:I71"/>
  <sheetViews>
    <sheetView topLeftCell="A53" zoomScale="85" zoomScaleNormal="85" workbookViewId="0">
      <selection activeCell="A42" sqref="A42:XFD42"/>
    </sheetView>
  </sheetViews>
  <sheetFormatPr baseColWidth="10" defaultColWidth="11.44140625" defaultRowHeight="14.4"/>
  <cols>
    <col min="1" max="1" width="29.5546875" style="46" customWidth="1"/>
    <col min="2" max="2" width="59.88671875" style="96" customWidth="1"/>
    <col min="3" max="4" width="11.44140625" style="46"/>
    <col min="5" max="7" width="16.33203125" style="46" customWidth="1"/>
    <col min="8" max="8" width="15.88671875" style="46" customWidth="1"/>
    <col min="9" max="9" width="24.44140625" style="46" customWidth="1"/>
    <col min="10" max="16384" width="11.44140625" style="46"/>
  </cols>
  <sheetData>
    <row r="1" spans="1:2" ht="74.25" hidden="1" customHeight="1">
      <c r="A1" s="922"/>
      <c r="B1" s="924"/>
    </row>
    <row r="2" spans="1:2" ht="17.399999999999999" hidden="1">
      <c r="A2" s="974" t="s">
        <v>92</v>
      </c>
      <c r="B2" s="976"/>
    </row>
    <row r="3" spans="1:2" ht="17.399999999999999" hidden="1">
      <c r="A3" s="974" t="s">
        <v>144</v>
      </c>
      <c r="B3" s="976"/>
    </row>
    <row r="4" spans="1:2" ht="93.75" hidden="1" customHeight="1">
      <c r="A4" s="99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992"/>
    </row>
    <row r="5" spans="1:2" ht="18" hidden="1" thickBot="1">
      <c r="A5" s="977" t="s">
        <v>379</v>
      </c>
      <c r="B5" s="979"/>
    </row>
    <row r="6" spans="1:2" ht="15" hidden="1" thickBot="1">
      <c r="A6" s="354" t="s">
        <v>148</v>
      </c>
      <c r="B6" s="676" t="s">
        <v>155</v>
      </c>
    </row>
    <row r="7" spans="1:2" ht="19.2" hidden="1">
      <c r="A7" s="83" t="s">
        <v>341</v>
      </c>
      <c r="B7" s="194">
        <v>260080.09</v>
      </c>
    </row>
    <row r="8" spans="1:2" ht="19.2" hidden="1">
      <c r="A8" s="356" t="s">
        <v>342</v>
      </c>
      <c r="B8" s="195">
        <v>720000</v>
      </c>
    </row>
    <row r="9" spans="1:2" ht="19.2" hidden="1">
      <c r="A9" s="356" t="s">
        <v>343</v>
      </c>
      <c r="B9" s="195">
        <v>1120000</v>
      </c>
    </row>
    <row r="10" spans="1:2" ht="19.2" hidden="1">
      <c r="A10" s="356" t="s">
        <v>344</v>
      </c>
      <c r="B10" s="195">
        <v>800000</v>
      </c>
    </row>
    <row r="11" spans="1:2" ht="19.2" hidden="1">
      <c r="A11" s="356" t="s">
        <v>345</v>
      </c>
      <c r="B11" s="195">
        <v>189606.66666666666</v>
      </c>
    </row>
    <row r="12" spans="1:2" ht="19.2" hidden="1">
      <c r="A12" s="356" t="s">
        <v>346</v>
      </c>
      <c r="B12" s="195">
        <v>160000</v>
      </c>
    </row>
    <row r="13" spans="1:2" ht="19.2" hidden="1">
      <c r="A13" s="356" t="s">
        <v>347</v>
      </c>
      <c r="B13" s="195">
        <v>425883.6</v>
      </c>
    </row>
    <row r="14" spans="1:2" ht="19.2" hidden="1">
      <c r="A14" s="356" t="s">
        <v>348</v>
      </c>
      <c r="B14" s="195">
        <v>22371.428571428572</v>
      </c>
    </row>
    <row r="15" spans="1:2" ht="19.2" hidden="1">
      <c r="A15" s="356" t="s">
        <v>349</v>
      </c>
      <c r="B15" s="195">
        <v>14600</v>
      </c>
    </row>
    <row r="16" spans="1:2" ht="19.2" hidden="1">
      <c r="A16" s="356" t="s">
        <v>350</v>
      </c>
      <c r="B16" s="195">
        <v>6444.5</v>
      </c>
    </row>
    <row r="17" spans="1:9" ht="19.2" hidden="1">
      <c r="A17" s="356" t="s">
        <v>351</v>
      </c>
      <c r="B17" s="195">
        <v>480293.91666666669</v>
      </c>
    </row>
    <row r="18" spans="1:9" ht="19.2" hidden="1">
      <c r="A18" s="356" t="s">
        <v>352</v>
      </c>
      <c r="B18" s="195">
        <v>72658.333333333328</v>
      </c>
    </row>
    <row r="19" spans="1:9" ht="19.2" hidden="1">
      <c r="A19" s="356" t="s">
        <v>353</v>
      </c>
      <c r="B19" s="195">
        <v>413697</v>
      </c>
    </row>
    <row r="20" spans="1:9" ht="19.2" hidden="1">
      <c r="A20" s="356" t="s">
        <v>354</v>
      </c>
      <c r="B20" s="195">
        <v>89267.701863354043</v>
      </c>
    </row>
    <row r="21" spans="1:9" ht="19.2" hidden="1">
      <c r="A21" s="356" t="s">
        <v>355</v>
      </c>
      <c r="B21" s="196">
        <v>127058.95843798738</v>
      </c>
    </row>
    <row r="22" spans="1:9" ht="19.8" hidden="1" thickBot="1">
      <c r="A22" s="356"/>
      <c r="B22" s="197"/>
    </row>
    <row r="23" spans="1:9" ht="19.8" hidden="1" thickBot="1">
      <c r="A23" s="81" t="s">
        <v>356</v>
      </c>
      <c r="B23" s="198">
        <f>+SUM(B7:B22)</f>
        <v>4901962.1955394363</v>
      </c>
    </row>
    <row r="24" spans="1:9" hidden="1"/>
    <row r="32" spans="1:9" ht="17.399999999999999">
      <c r="A32" s="974" t="s">
        <v>92</v>
      </c>
      <c r="B32" s="975"/>
      <c r="C32" s="975"/>
      <c r="D32" s="975"/>
      <c r="E32" s="975"/>
      <c r="F32" s="975"/>
      <c r="G32" s="975"/>
      <c r="H32" s="975"/>
      <c r="I32" s="976"/>
    </row>
    <row r="33" spans="1:9" ht="17.399999999999999">
      <c r="A33" s="974" t="s">
        <v>144</v>
      </c>
      <c r="B33" s="975"/>
      <c r="C33" s="975"/>
      <c r="D33" s="975"/>
      <c r="E33" s="975"/>
      <c r="F33" s="975"/>
      <c r="G33" s="975"/>
      <c r="H33" s="975"/>
      <c r="I33" s="976"/>
    </row>
    <row r="34" spans="1:9" ht="72.75" customHeight="1">
      <c r="A3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34" s="1001"/>
      <c r="C34" s="1001"/>
      <c r="D34" s="1001"/>
      <c r="E34" s="1001"/>
      <c r="F34" s="1001"/>
      <c r="G34" s="1001"/>
      <c r="H34" s="1001"/>
      <c r="I34" s="1002"/>
    </row>
    <row r="35" spans="1:9" ht="18" thickBot="1">
      <c r="A35" s="977" t="s">
        <v>380</v>
      </c>
      <c r="B35" s="978"/>
      <c r="C35" s="978"/>
      <c r="D35" s="978"/>
      <c r="E35" s="978"/>
      <c r="F35" s="978"/>
      <c r="G35" s="978"/>
      <c r="H35" s="978"/>
      <c r="I35" s="979"/>
    </row>
    <row r="36" spans="1:9" ht="53.4" thickBot="1">
      <c r="A36" s="294" t="s">
        <v>147</v>
      </c>
      <c r="B36" s="289" t="s">
        <v>148</v>
      </c>
      <c r="C36" s="262" t="s">
        <v>149</v>
      </c>
      <c r="D36" s="262" t="s">
        <v>150</v>
      </c>
      <c r="E36" s="307" t="s">
        <v>381</v>
      </c>
      <c r="F36" s="307" t="s">
        <v>382</v>
      </c>
      <c r="G36" s="307" t="s">
        <v>381</v>
      </c>
      <c r="H36" s="502" t="s">
        <v>383</v>
      </c>
      <c r="I36" s="355" t="s">
        <v>155</v>
      </c>
    </row>
    <row r="37" spans="1:9">
      <c r="A37" s="296" t="str">
        <f>'2,3'!A6</f>
        <v>A</v>
      </c>
      <c r="B37" s="296" t="str">
        <f>'2,3'!B6</f>
        <v>COSTOS DIRECTOS DE PERSONAL</v>
      </c>
      <c r="C37" s="296">
        <f>'2,3'!C6</f>
        <v>0</v>
      </c>
      <c r="D37" s="296">
        <f>'2,3'!D6</f>
        <v>0</v>
      </c>
      <c r="E37" s="191">
        <v>39449.973693440901</v>
      </c>
      <c r="F37" s="191"/>
      <c r="G37" s="191"/>
      <c r="H37" s="192">
        <f>2*'Anexo 1. Presupuesto Oficial'!H7</f>
        <v>12</v>
      </c>
      <c r="I37" s="193"/>
    </row>
    <row r="38" spans="1:9">
      <c r="A38" s="296">
        <f>'2,3'!A7</f>
        <v>1</v>
      </c>
      <c r="B38" s="296" t="str">
        <f>'2,3'!B7</f>
        <v>Personal operativo y Administrativo</v>
      </c>
      <c r="C38" s="296">
        <f>'2,3'!C7</f>
        <v>0</v>
      </c>
      <c r="D38" s="296">
        <f>'2,3'!D7</f>
        <v>0</v>
      </c>
      <c r="E38" s="677"/>
      <c r="F38" s="302"/>
      <c r="G38" s="302"/>
      <c r="H38" s="678"/>
      <c r="I38" s="679"/>
    </row>
    <row r="39" spans="1:9">
      <c r="A39" s="680">
        <f>'2,3'!A8</f>
        <v>1.1000000000000001</v>
      </c>
      <c r="B39" s="680" t="str">
        <f>'2,3'!B8</f>
        <v>Personal apoyo operaciones</v>
      </c>
      <c r="C39" s="680" t="str">
        <f>'2,3'!C8</f>
        <v>Persona</v>
      </c>
      <c r="D39" s="680">
        <f>'2,3'!D8</f>
        <v>1</v>
      </c>
      <c r="E39" s="304">
        <f>$E$37</f>
        <v>39449.973693440901</v>
      </c>
      <c r="F39" s="304">
        <f>($D$71)*E39</f>
        <v>3116.5479217818311</v>
      </c>
      <c r="G39" s="304">
        <f>F39+E39</f>
        <v>42566.521615222729</v>
      </c>
      <c r="H39" s="646">
        <v>0</v>
      </c>
      <c r="I39" s="372">
        <v>0</v>
      </c>
    </row>
    <row r="40" spans="1:9">
      <c r="A40" s="680">
        <f>'2,3'!A9</f>
        <v>1.3</v>
      </c>
      <c r="B40" s="680" t="str">
        <f>'2,3'!B9</f>
        <v>Profesional administrativo</v>
      </c>
      <c r="C40" s="680" t="str">
        <f>'2,3'!C9</f>
        <v>Persona</v>
      </c>
      <c r="D40" s="680">
        <f>'2,3'!D9</f>
        <v>5</v>
      </c>
      <c r="E40" s="304">
        <f>$E$37</f>
        <v>39449.973693440901</v>
      </c>
      <c r="F40" s="304">
        <f>($D$71)*E40</f>
        <v>3116.5479217818311</v>
      </c>
      <c r="G40" s="304">
        <f>F40+E40</f>
        <v>42566.521615222729</v>
      </c>
      <c r="H40" s="646">
        <v>0</v>
      </c>
      <c r="I40" s="372">
        <v>0</v>
      </c>
    </row>
    <row r="41" spans="1:9">
      <c r="A41" s="680">
        <f>'2,3'!A10</f>
        <v>1.4</v>
      </c>
      <c r="B41" s="680" t="str">
        <f>'2,3'!B10</f>
        <v>Tecnologo administrativo</v>
      </c>
      <c r="C41" s="680" t="str">
        <f>'2,3'!C10</f>
        <v>Persona</v>
      </c>
      <c r="D41" s="680">
        <f>'2,3'!D10</f>
        <v>1</v>
      </c>
      <c r="E41" s="304">
        <f>$E$37</f>
        <v>39449.973693440901</v>
      </c>
      <c r="F41" s="304">
        <f>($D$71)*E41</f>
        <v>3116.5479217818311</v>
      </c>
      <c r="G41" s="304">
        <f>F41+E41</f>
        <v>42566.521615222729</v>
      </c>
      <c r="H41" s="646">
        <v>1</v>
      </c>
      <c r="I41" s="372">
        <v>0</v>
      </c>
    </row>
    <row r="42" spans="1:9">
      <c r="A42" s="680">
        <f>'2,3'!A9</f>
        <v>1.3</v>
      </c>
      <c r="B42" s="680" t="str">
        <f>'2,3'!B9</f>
        <v>Profesional administrativo</v>
      </c>
      <c r="C42" s="680" t="str">
        <f>'2,3'!C9</f>
        <v>Persona</v>
      </c>
      <c r="D42" s="680">
        <f>'2,3'!D9</f>
        <v>5</v>
      </c>
      <c r="E42" s="304">
        <f t="shared" ref="E42:E63" si="0">$E$37</f>
        <v>39449.973693440901</v>
      </c>
      <c r="F42" s="304">
        <f t="shared" ref="F42:F63" si="1">($D$71)*E42</f>
        <v>3116.5479217818311</v>
      </c>
      <c r="G42" s="304">
        <f t="shared" ref="G42:G63" si="2">F42+E42</f>
        <v>42566.521615222729</v>
      </c>
      <c r="H42" s="646">
        <v>0</v>
      </c>
      <c r="I42" s="372">
        <v>0</v>
      </c>
    </row>
    <row r="43" spans="1:9">
      <c r="A43" s="680">
        <f>'2,3'!A11</f>
        <v>1.5</v>
      </c>
      <c r="B43" s="680" t="str">
        <f>'2,3'!B11</f>
        <v xml:space="preserve">Auxiliar de Operaciones </v>
      </c>
      <c r="C43" s="680" t="str">
        <f>'2,3'!C11</f>
        <v>Persona</v>
      </c>
      <c r="D43" s="680">
        <f>'2,3'!D11</f>
        <v>2</v>
      </c>
      <c r="E43" s="304">
        <f t="shared" si="0"/>
        <v>39449.973693440901</v>
      </c>
      <c r="F43" s="304">
        <f t="shared" si="1"/>
        <v>3116.5479217818311</v>
      </c>
      <c r="G43" s="304">
        <f t="shared" si="2"/>
        <v>42566.521615222729</v>
      </c>
      <c r="H43" s="646">
        <v>0</v>
      </c>
      <c r="I43" s="372">
        <v>0</v>
      </c>
    </row>
    <row r="44" spans="1:9">
      <c r="A44" s="680">
        <f>'2,3'!A12</f>
        <v>1.6</v>
      </c>
      <c r="B44" s="680" t="str">
        <f>'2,3'!B12</f>
        <v>Auxiliar de Compras</v>
      </c>
      <c r="C44" s="680" t="str">
        <f>'2,3'!C12</f>
        <v>Persona</v>
      </c>
      <c r="D44" s="680">
        <f>'2,3'!D12</f>
        <v>2</v>
      </c>
      <c r="E44" s="304">
        <f t="shared" si="0"/>
        <v>39449.973693440901</v>
      </c>
      <c r="F44" s="304">
        <f t="shared" si="1"/>
        <v>3116.5479217818311</v>
      </c>
      <c r="G44" s="304">
        <f t="shared" si="2"/>
        <v>42566.521615222729</v>
      </c>
      <c r="H44" s="646">
        <v>0</v>
      </c>
      <c r="I44" s="372">
        <v>0</v>
      </c>
    </row>
    <row r="45" spans="1:9">
      <c r="A45" s="680">
        <f>'2,3'!A13</f>
        <v>1.7</v>
      </c>
      <c r="B45" s="680" t="str">
        <f>'2,3'!B13</f>
        <v>Auxiliar Contable</v>
      </c>
      <c r="C45" s="680" t="str">
        <f>'2,3'!C13</f>
        <v>Persona</v>
      </c>
      <c r="D45" s="680">
        <f>'2,3'!D13</f>
        <v>2</v>
      </c>
      <c r="E45" s="304">
        <f t="shared" si="0"/>
        <v>39449.973693440901</v>
      </c>
      <c r="F45" s="304">
        <f t="shared" si="1"/>
        <v>3116.5479217818311</v>
      </c>
      <c r="G45" s="304">
        <f t="shared" si="2"/>
        <v>42566.521615222729</v>
      </c>
      <c r="H45" s="646">
        <v>0</v>
      </c>
      <c r="I45" s="372">
        <v>0</v>
      </c>
    </row>
    <row r="46" spans="1:9">
      <c r="A46" s="296" t="str">
        <f>'2,3'!A14</f>
        <v>1.1</v>
      </c>
      <c r="B46" s="296" t="str">
        <f>'2,3'!B14</f>
        <v>Personal de campo</v>
      </c>
      <c r="C46" s="296"/>
      <c r="D46" s="296"/>
      <c r="E46" s="671"/>
      <c r="F46" s="681"/>
      <c r="G46" s="681"/>
      <c r="H46" s="656"/>
      <c r="I46" s="653"/>
    </row>
    <row r="47" spans="1:9">
      <c r="A47" s="680" t="str">
        <f>'2,3'!A15</f>
        <v>1.1.1</v>
      </c>
      <c r="B47" s="680" t="str">
        <f>'2,3'!B15</f>
        <v xml:space="preserve">Inspector de campo </v>
      </c>
      <c r="C47" s="680" t="str">
        <f>'2,3'!C15</f>
        <v>Persona</v>
      </c>
      <c r="D47" s="680">
        <f>'2,3'!D15</f>
        <v>10</v>
      </c>
      <c r="E47" s="304">
        <f t="shared" si="0"/>
        <v>39449.973693440901</v>
      </c>
      <c r="F47" s="304">
        <f t="shared" si="1"/>
        <v>3116.5479217818311</v>
      </c>
      <c r="G47" s="304">
        <f t="shared" si="2"/>
        <v>42566.521615222729</v>
      </c>
      <c r="H47" s="646">
        <v>0</v>
      </c>
      <c r="I47" s="372">
        <v>0</v>
      </c>
    </row>
    <row r="48" spans="1:9">
      <c r="A48" s="680" t="str">
        <f>'2,3'!A16</f>
        <v>1,1,2</v>
      </c>
      <c r="B48" s="680" t="str">
        <f>'2,3'!B16</f>
        <v xml:space="preserve">Profesional en Seguridad y Salud en el Trabajo </v>
      </c>
      <c r="C48" s="680" t="str">
        <f>'2,3'!C16</f>
        <v>Persona</v>
      </c>
      <c r="D48" s="680">
        <f>'2,3'!D16</f>
        <v>1</v>
      </c>
      <c r="E48" s="304">
        <f t="shared" si="0"/>
        <v>39449.973693440901</v>
      </c>
      <c r="F48" s="304">
        <f t="shared" si="1"/>
        <v>3116.5479217818311</v>
      </c>
      <c r="G48" s="304">
        <f t="shared" si="2"/>
        <v>42566.521615222729</v>
      </c>
      <c r="H48" s="646">
        <v>0</v>
      </c>
      <c r="I48" s="372">
        <v>0</v>
      </c>
    </row>
    <row r="49" spans="1:9">
      <c r="A49" s="680" t="str">
        <f>'2,3'!A17</f>
        <v>1.1.3</v>
      </c>
      <c r="B49" s="680" t="str">
        <f>'2,3'!B17</f>
        <v xml:space="preserve">Profesional Social </v>
      </c>
      <c r="C49" s="680" t="str">
        <f>'2,3'!C17</f>
        <v>Persona</v>
      </c>
      <c r="D49" s="680">
        <f>'2,3'!D17</f>
        <v>1</v>
      </c>
      <c r="E49" s="304">
        <f t="shared" si="0"/>
        <v>39449.973693440901</v>
      </c>
      <c r="F49" s="304">
        <f t="shared" si="1"/>
        <v>3116.5479217818311</v>
      </c>
      <c r="G49" s="304">
        <f t="shared" si="2"/>
        <v>42566.521615222729</v>
      </c>
      <c r="H49" s="646">
        <v>0</v>
      </c>
      <c r="I49" s="372">
        <v>0</v>
      </c>
    </row>
    <row r="50" spans="1:9">
      <c r="A50" s="680" t="str">
        <f>'2,3'!A18</f>
        <v>1.1.4</v>
      </c>
      <c r="B50" s="680" t="str">
        <f>'2,3'!B18</f>
        <v xml:space="preserve">Auxiliar Ambiental </v>
      </c>
      <c r="C50" s="680" t="str">
        <f>'2,3'!C18</f>
        <v>Persona</v>
      </c>
      <c r="D50" s="680">
        <f>'2,3'!D18</f>
        <v>1</v>
      </c>
      <c r="E50" s="304">
        <f t="shared" si="0"/>
        <v>39449.973693440901</v>
      </c>
      <c r="F50" s="304">
        <f t="shared" si="1"/>
        <v>3116.5479217818311</v>
      </c>
      <c r="G50" s="304">
        <f t="shared" si="2"/>
        <v>42566.521615222729</v>
      </c>
      <c r="H50" s="646">
        <v>0</v>
      </c>
      <c r="I50" s="372">
        <v>0</v>
      </c>
    </row>
    <row r="51" spans="1:9">
      <c r="A51" s="680" t="str">
        <f>'2,3'!A19</f>
        <v>1,1,5</v>
      </c>
      <c r="B51" s="680" t="str">
        <f>'2,3'!B19</f>
        <v>Auxiliar en Seguridad y Salud en el Trabajo SST</v>
      </c>
      <c r="C51" s="680" t="str">
        <f>'2,3'!C19</f>
        <v>Persona</v>
      </c>
      <c r="D51" s="680">
        <f>'2,3'!D19</f>
        <v>2</v>
      </c>
      <c r="E51" s="304">
        <f t="shared" si="0"/>
        <v>39449.973693440901</v>
      </c>
      <c r="F51" s="304">
        <f t="shared" si="1"/>
        <v>3116.5479217818311</v>
      </c>
      <c r="G51" s="304">
        <f t="shared" si="2"/>
        <v>42566.521615222729</v>
      </c>
      <c r="H51" s="646">
        <v>0</v>
      </c>
      <c r="I51" s="372">
        <v>0</v>
      </c>
    </row>
    <row r="52" spans="1:9">
      <c r="A52" s="296" t="str">
        <f>'2,3'!A20</f>
        <v>1.1.6</v>
      </c>
      <c r="B52" s="296" t="str">
        <f>'2,3'!B20</f>
        <v>Técnico de maquinaria y equipo</v>
      </c>
      <c r="C52" s="296"/>
      <c r="D52" s="296"/>
      <c r="E52" s="671"/>
      <c r="F52" s="681"/>
      <c r="G52" s="681"/>
      <c r="H52" s="681"/>
      <c r="I52" s="682"/>
    </row>
    <row r="53" spans="1:9">
      <c r="A53" s="680" t="str">
        <f>'2,3'!A21</f>
        <v>1.2</v>
      </c>
      <c r="B53" s="680" t="str">
        <f>'2,3'!B21</f>
        <v>Personal Operativo (Operadores Banco de Maquinaria )</v>
      </c>
      <c r="C53" s="680">
        <f>'2,3'!C21</f>
        <v>0</v>
      </c>
      <c r="D53" s="680">
        <f>'2,3'!D21</f>
        <v>0</v>
      </c>
      <c r="E53" s="304">
        <f t="shared" si="0"/>
        <v>39449.973693440901</v>
      </c>
      <c r="F53" s="304">
        <f t="shared" si="1"/>
        <v>3116.5479217818311</v>
      </c>
      <c r="G53" s="304">
        <f t="shared" si="2"/>
        <v>42566.521615222729</v>
      </c>
      <c r="H53" s="646">
        <f>$H$37</f>
        <v>12</v>
      </c>
      <c r="I53" s="372">
        <f>H53*E53*D53</f>
        <v>0</v>
      </c>
    </row>
    <row r="54" spans="1:9">
      <c r="A54" s="680" t="str">
        <f>'2,3'!A22</f>
        <v>1.2.1</v>
      </c>
      <c r="B54" s="680" t="str">
        <f>'2,3'!B22</f>
        <v>Operador Volqueta</v>
      </c>
      <c r="C54" s="680" t="str">
        <f>'2,3'!C22</f>
        <v>Persona</v>
      </c>
      <c r="D54" s="680">
        <f>'2,3'!D22</f>
        <v>1</v>
      </c>
      <c r="E54" s="304">
        <f t="shared" si="0"/>
        <v>39449.973693440901</v>
      </c>
      <c r="F54" s="304">
        <f t="shared" si="1"/>
        <v>3116.5479217818311</v>
      </c>
      <c r="G54" s="304">
        <f t="shared" si="2"/>
        <v>42566.521615222729</v>
      </c>
      <c r="H54" s="646">
        <f t="shared" ref="H54:H61" si="3">$H$37</f>
        <v>12</v>
      </c>
      <c r="I54" s="372">
        <f t="shared" ref="I54:I62" si="4">H54*E54*D54</f>
        <v>473399.68432129081</v>
      </c>
    </row>
    <row r="55" spans="1:9">
      <c r="A55" s="680" t="str">
        <f>'2,3'!A23</f>
        <v>1.2.2</v>
      </c>
      <c r="B55" s="680" t="str">
        <f>'2,3'!B23</f>
        <v>Operador Motoniveladora</v>
      </c>
      <c r="C55" s="680" t="str">
        <f>'2,3'!C23</f>
        <v>Persona</v>
      </c>
      <c r="D55" s="680">
        <f>'2,3'!D23</f>
        <v>3</v>
      </c>
      <c r="E55" s="304">
        <f t="shared" si="0"/>
        <v>39449.973693440901</v>
      </c>
      <c r="F55" s="304">
        <f t="shared" si="1"/>
        <v>3116.5479217818311</v>
      </c>
      <c r="G55" s="304">
        <f t="shared" si="2"/>
        <v>42566.521615222729</v>
      </c>
      <c r="H55" s="646">
        <f t="shared" si="3"/>
        <v>12</v>
      </c>
      <c r="I55" s="372">
        <f t="shared" si="4"/>
        <v>1420199.0529638724</v>
      </c>
    </row>
    <row r="56" spans="1:9">
      <c r="A56" s="680" t="str">
        <f>'2,3'!A24</f>
        <v>1.2.3</v>
      </c>
      <c r="B56" s="680" t="str">
        <f>'2,3'!B24</f>
        <v>Operador Excavadora de Oruga</v>
      </c>
      <c r="C56" s="680" t="str">
        <f>'2,3'!C24</f>
        <v>Persona</v>
      </c>
      <c r="D56" s="680">
        <f>'2,3'!D24</f>
        <v>1</v>
      </c>
      <c r="E56" s="304">
        <f t="shared" si="0"/>
        <v>39449.973693440901</v>
      </c>
      <c r="F56" s="304">
        <f t="shared" si="1"/>
        <v>3116.5479217818311</v>
      </c>
      <c r="G56" s="304">
        <f t="shared" si="2"/>
        <v>42566.521615222729</v>
      </c>
      <c r="H56" s="646">
        <f t="shared" si="3"/>
        <v>12</v>
      </c>
      <c r="I56" s="372">
        <f t="shared" si="4"/>
        <v>473399.68432129081</v>
      </c>
    </row>
    <row r="57" spans="1:9">
      <c r="A57" s="680" t="str">
        <f>'2,3'!A25</f>
        <v>1.2.4</v>
      </c>
      <c r="B57" s="680" t="str">
        <f>'2,3'!B25</f>
        <v>Operador Retro- Excavadora de Llanta</v>
      </c>
      <c r="C57" s="680" t="str">
        <f>'2,3'!C25</f>
        <v>Persona</v>
      </c>
      <c r="D57" s="680">
        <f>'2,3'!D25</f>
        <v>5</v>
      </c>
      <c r="E57" s="304">
        <f t="shared" si="0"/>
        <v>39449.973693440901</v>
      </c>
      <c r="F57" s="304">
        <f t="shared" si="1"/>
        <v>3116.5479217818311</v>
      </c>
      <c r="G57" s="304">
        <f t="shared" si="2"/>
        <v>42566.521615222729</v>
      </c>
      <c r="H57" s="646">
        <f t="shared" si="3"/>
        <v>12</v>
      </c>
      <c r="I57" s="372">
        <f t="shared" si="4"/>
        <v>2366998.4216064541</v>
      </c>
    </row>
    <row r="58" spans="1:9">
      <c r="A58" s="680" t="str">
        <f>'2,3'!A26</f>
        <v>1.2.5</v>
      </c>
      <c r="B58" s="680" t="str">
        <f>'2,3'!B26</f>
        <v>Operador Vibro compactador</v>
      </c>
      <c r="C58" s="680" t="str">
        <f>'2,3'!C26</f>
        <v>Persona</v>
      </c>
      <c r="D58" s="680">
        <f>'2,3'!D26</f>
        <v>3</v>
      </c>
      <c r="E58" s="304">
        <f t="shared" si="0"/>
        <v>39449.973693440901</v>
      </c>
      <c r="F58" s="304">
        <f t="shared" si="1"/>
        <v>3116.5479217818311</v>
      </c>
      <c r="G58" s="304">
        <f t="shared" si="2"/>
        <v>42566.521615222729</v>
      </c>
      <c r="H58" s="646">
        <f t="shared" si="3"/>
        <v>12</v>
      </c>
      <c r="I58" s="372">
        <f t="shared" si="4"/>
        <v>1420199.0529638724</v>
      </c>
    </row>
    <row r="59" spans="1:9">
      <c r="A59" s="680" t="str">
        <f>'2,3'!A27</f>
        <v>1.2.6</v>
      </c>
      <c r="B59" s="680" t="str">
        <f>'2,3'!B27</f>
        <v>Operador Cama baja</v>
      </c>
      <c r="C59" s="680" t="str">
        <f>'2,3'!C27</f>
        <v>Persona</v>
      </c>
      <c r="D59" s="680">
        <f>'2,3'!D27</f>
        <v>2</v>
      </c>
      <c r="E59" s="304">
        <f t="shared" si="0"/>
        <v>39449.973693440901</v>
      </c>
      <c r="F59" s="304">
        <f t="shared" si="1"/>
        <v>3116.5479217818311</v>
      </c>
      <c r="G59" s="304">
        <f t="shared" si="2"/>
        <v>42566.521615222729</v>
      </c>
      <c r="H59" s="646">
        <f t="shared" si="3"/>
        <v>12</v>
      </c>
      <c r="I59" s="372">
        <f t="shared" si="4"/>
        <v>946799.36864258163</v>
      </c>
    </row>
    <row r="60" spans="1:9">
      <c r="A60" s="680" t="str">
        <f>'2,3'!A28</f>
        <v>1.2.7</v>
      </c>
      <c r="B60" s="680" t="str">
        <f>'2,3'!B28</f>
        <v>Operador Bulldozer (oruga)</v>
      </c>
      <c r="C60" s="680" t="str">
        <f>'2,3'!C28</f>
        <v>Persona</v>
      </c>
      <c r="D60" s="680">
        <f>'2,3'!D28</f>
        <v>1</v>
      </c>
      <c r="E60" s="304">
        <f t="shared" si="0"/>
        <v>39449.973693440901</v>
      </c>
      <c r="F60" s="304">
        <f t="shared" si="1"/>
        <v>3116.5479217818311</v>
      </c>
      <c r="G60" s="304">
        <f t="shared" si="2"/>
        <v>42566.521615222729</v>
      </c>
      <c r="H60" s="646">
        <f t="shared" si="3"/>
        <v>12</v>
      </c>
      <c r="I60" s="372">
        <f t="shared" si="4"/>
        <v>473399.68432129081</v>
      </c>
    </row>
    <row r="61" spans="1:9">
      <c r="A61" s="680" t="str">
        <f>'2,3'!A29</f>
        <v>1.2.8</v>
      </c>
      <c r="B61" s="680" t="str">
        <f>'2,3'!B29</f>
        <v>Ayudante por maquina</v>
      </c>
      <c r="C61" s="680" t="str">
        <f>'2,3'!C29</f>
        <v>Persona</v>
      </c>
      <c r="D61" s="680">
        <f>'2,3'!D29</f>
        <v>20</v>
      </c>
      <c r="E61" s="304">
        <f t="shared" si="0"/>
        <v>39449.973693440901</v>
      </c>
      <c r="F61" s="304">
        <f t="shared" si="1"/>
        <v>3116.5479217818311</v>
      </c>
      <c r="G61" s="304">
        <f t="shared" si="2"/>
        <v>42566.521615222729</v>
      </c>
      <c r="H61" s="646">
        <f t="shared" si="3"/>
        <v>12</v>
      </c>
      <c r="I61" s="372">
        <f t="shared" si="4"/>
        <v>9467993.6864258163</v>
      </c>
    </row>
    <row r="62" spans="1:9">
      <c r="A62" s="680" t="str">
        <f>'2,3'!A30</f>
        <v>1.2.9</v>
      </c>
      <c r="B62" s="680" t="str">
        <f>'2,3'!B30</f>
        <v>Conductor de Vehículos</v>
      </c>
      <c r="C62" s="680" t="str">
        <f>'2,3'!C30</f>
        <v>Persona</v>
      </c>
      <c r="D62" s="680">
        <f>'2,3'!D30</f>
        <v>3</v>
      </c>
      <c r="E62" s="304">
        <f t="shared" si="0"/>
        <v>39449.973693440901</v>
      </c>
      <c r="F62" s="304">
        <f t="shared" si="1"/>
        <v>3116.5479217818311</v>
      </c>
      <c r="G62" s="304">
        <f t="shared" si="2"/>
        <v>42566.521615222729</v>
      </c>
      <c r="H62" s="646">
        <v>0</v>
      </c>
      <c r="I62" s="372">
        <f t="shared" si="4"/>
        <v>0</v>
      </c>
    </row>
    <row r="63" spans="1:9" ht="107.25" customHeight="1">
      <c r="A63" s="680" t="str">
        <f>'2,3'!A31</f>
        <v>1.2.10</v>
      </c>
      <c r="B63" s="683" t="str">
        <f>'2,3'!B31</f>
        <v xml:space="preserve">Personal Adicional:
En caso de aumento de frentes de trabajo según la ejecución del contrato, se reconocerá ingreso del personal relacionado en el capítulo B, previamente autorizado por el supervisor de la entidad dada la necesidad de la operación, se pagará según tiempo efectivamente laborado.
</v>
      </c>
      <c r="C63" s="680" t="str">
        <f>'2,3'!C32</f>
        <v>Estimado</v>
      </c>
      <c r="D63" s="680">
        <f>'1.2.10'!D38</f>
        <v>15</v>
      </c>
      <c r="E63" s="304">
        <f t="shared" si="0"/>
        <v>39449.973693440901</v>
      </c>
      <c r="F63" s="304">
        <f t="shared" si="1"/>
        <v>3116.5479217818311</v>
      </c>
      <c r="G63" s="304">
        <f t="shared" si="2"/>
        <v>42566.521615222729</v>
      </c>
      <c r="H63" s="646">
        <f>$H$37/2</f>
        <v>6</v>
      </c>
      <c r="I63" s="372">
        <f t="shared" ref="I63" si="5">H63*E63*D63</f>
        <v>3550497.6324096811</v>
      </c>
    </row>
    <row r="64" spans="1:9" ht="15" thickBot="1">
      <c r="A64" s="380"/>
      <c r="B64" s="121"/>
      <c r="C64" s="10"/>
      <c r="D64" s="11"/>
      <c r="E64" s="77" t="s">
        <v>384</v>
      </c>
      <c r="F64" s="77"/>
      <c r="G64" s="77"/>
      <c r="H64" s="12"/>
      <c r="I64" s="73"/>
    </row>
    <row r="65" spans="1:9" ht="15" thickBot="1">
      <c r="A65" s="684"/>
      <c r="B65" s="122" t="s">
        <v>385</v>
      </c>
      <c r="C65" s="685"/>
      <c r="D65" s="686"/>
      <c r="E65" s="308"/>
      <c r="F65" s="308"/>
      <c r="G65" s="308"/>
      <c r="H65" s="687"/>
      <c r="I65" s="78">
        <f>SUM(I39:I64)</f>
        <v>20592886.26797615</v>
      </c>
    </row>
    <row r="67" spans="1:9">
      <c r="F67" s="146">
        <f>SUMPRODUCT(D39:D62,F39:F62,H39:H62)</f>
        <v>1349465.250131533</v>
      </c>
      <c r="G67" s="146"/>
    </row>
    <row r="68" spans="1:9">
      <c r="B68" s="342" t="s">
        <v>130</v>
      </c>
      <c r="C68" s="343"/>
      <c r="D68" s="344"/>
    </row>
    <row r="69" spans="1:9">
      <c r="B69" s="345" t="s">
        <v>132</v>
      </c>
      <c r="C69" s="346"/>
      <c r="D69" s="347">
        <v>7.9000000000000001E-2</v>
      </c>
    </row>
    <row r="70" spans="1:9">
      <c r="B70" s="346" t="s">
        <v>137</v>
      </c>
      <c r="C70" s="348"/>
      <c r="D70" s="349">
        <v>0</v>
      </c>
    </row>
    <row r="71" spans="1:9">
      <c r="B71" s="350" t="s">
        <v>313</v>
      </c>
      <c r="C71" s="351"/>
      <c r="D71" s="352">
        <f>SUM(D69:D70)</f>
        <v>7.9000000000000001E-2</v>
      </c>
    </row>
  </sheetData>
  <mergeCells count="9">
    <mergeCell ref="A32:I32"/>
    <mergeCell ref="A33:I33"/>
    <mergeCell ref="A35:I35"/>
    <mergeCell ref="A1:B1"/>
    <mergeCell ref="A2:B2"/>
    <mergeCell ref="A3:B3"/>
    <mergeCell ref="A4:B4"/>
    <mergeCell ref="A5:B5"/>
    <mergeCell ref="A34:I3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G21"/>
  <sheetViews>
    <sheetView topLeftCell="A10" workbookViewId="0">
      <selection activeCell="F21" sqref="F21"/>
    </sheetView>
  </sheetViews>
  <sheetFormatPr baseColWidth="10" defaultColWidth="11.44140625" defaultRowHeight="14.4"/>
  <cols>
    <col min="1" max="1" width="9.109375" style="40" bestFit="1" customWidth="1"/>
    <col min="2" max="2" width="50.33203125" style="13" customWidth="1"/>
    <col min="3" max="3" width="16" style="13" customWidth="1"/>
    <col min="4" max="4" width="23.109375" style="13" bestFit="1" customWidth="1"/>
    <col min="5" max="5" width="11.44140625" style="46"/>
    <col min="6" max="6" width="17.6640625" style="46" bestFit="1" customWidth="1"/>
    <col min="7" max="16384" width="11.44140625" style="46"/>
  </cols>
  <sheetData>
    <row r="1" spans="1:7" ht="77.25" customHeight="1">
      <c r="A1" s="922"/>
      <c r="B1" s="923"/>
      <c r="C1" s="923"/>
      <c r="D1" s="924"/>
    </row>
    <row r="2" spans="1:7" ht="17.399999999999999">
      <c r="A2" s="974" t="s">
        <v>92</v>
      </c>
      <c r="B2" s="975"/>
      <c r="C2" s="975"/>
      <c r="D2" s="976"/>
    </row>
    <row r="3" spans="1:7" ht="17.399999999999999">
      <c r="A3" s="974" t="s">
        <v>144</v>
      </c>
      <c r="B3" s="975"/>
      <c r="C3" s="975"/>
      <c r="D3" s="976"/>
    </row>
    <row r="4" spans="1:7" ht="99" customHeight="1">
      <c r="A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01"/>
      <c r="C4" s="1001"/>
      <c r="D4" s="1002"/>
    </row>
    <row r="5" spans="1:7" ht="28.5" customHeight="1" thickBot="1">
      <c r="A5" s="977" t="s">
        <v>386</v>
      </c>
      <c r="B5" s="978"/>
      <c r="C5" s="978"/>
      <c r="D5" s="979"/>
    </row>
    <row r="6" spans="1:7" ht="15" thickBot="1">
      <c r="A6" s="354" t="s">
        <v>147</v>
      </c>
      <c r="B6" s="357" t="s">
        <v>148</v>
      </c>
      <c r="C6" s="307" t="s">
        <v>149</v>
      </c>
      <c r="D6" s="355" t="s">
        <v>155</v>
      </c>
      <c r="F6" s="46" t="s">
        <v>387</v>
      </c>
      <c r="G6" s="46" t="s">
        <v>388</v>
      </c>
    </row>
    <row r="7" spans="1:7">
      <c r="A7" s="360" t="s">
        <v>389</v>
      </c>
      <c r="B7" s="362" t="s">
        <v>390</v>
      </c>
      <c r="C7" s="362"/>
      <c r="D7" s="364"/>
      <c r="F7" s="221">
        <v>4</v>
      </c>
      <c r="G7" s="221">
        <f>'Anexo 1. Presupuesto Oficial'!H7</f>
        <v>6</v>
      </c>
    </row>
    <row r="8" spans="1:7">
      <c r="A8" s="8" t="s">
        <v>391</v>
      </c>
      <c r="B8" s="545" t="s">
        <v>392</v>
      </c>
      <c r="C8" s="371" t="s">
        <v>393</v>
      </c>
      <c r="D8" s="688">
        <f>F8*$G$7/$F$7</f>
        <v>38818727.094000004</v>
      </c>
      <c r="F8" s="222">
        <v>25879151.396000002</v>
      </c>
    </row>
    <row r="9" spans="1:7">
      <c r="A9" s="8" t="s">
        <v>394</v>
      </c>
      <c r="B9" s="567" t="s">
        <v>395</v>
      </c>
      <c r="C9" s="371" t="s">
        <v>393</v>
      </c>
      <c r="D9" s="688">
        <f t="shared" ref="D9:D17" si="0">F9*$G$7/$F$7</f>
        <v>33617983.980000004</v>
      </c>
      <c r="F9" s="222">
        <v>22411989.32</v>
      </c>
    </row>
    <row r="10" spans="1:7">
      <c r="A10" s="8" t="s">
        <v>396</v>
      </c>
      <c r="B10" s="567" t="s">
        <v>397</v>
      </c>
      <c r="C10" s="371" t="s">
        <v>393</v>
      </c>
      <c r="D10" s="688">
        <f t="shared" si="0"/>
        <v>42457706.016000003</v>
      </c>
      <c r="F10" s="222">
        <v>28305137.344000001</v>
      </c>
    </row>
    <row r="11" spans="1:7">
      <c r="A11" s="8" t="s">
        <v>398</v>
      </c>
      <c r="B11" s="567" t="s">
        <v>399</v>
      </c>
      <c r="C11" s="371" t="s">
        <v>393</v>
      </c>
      <c r="D11" s="688">
        <f t="shared" si="0"/>
        <v>37876207.242499992</v>
      </c>
      <c r="F11" s="222">
        <v>25250804.828333329</v>
      </c>
    </row>
    <row r="12" spans="1:7">
      <c r="A12" s="8" t="s">
        <v>400</v>
      </c>
      <c r="B12" s="567" t="s">
        <v>401</v>
      </c>
      <c r="C12" s="371" t="s">
        <v>393</v>
      </c>
      <c r="D12" s="688">
        <f t="shared" si="0"/>
        <v>35404233.392142862</v>
      </c>
      <c r="F12" s="222">
        <v>23602822.261428576</v>
      </c>
    </row>
    <row r="13" spans="1:7">
      <c r="A13" s="8" t="s">
        <v>402</v>
      </c>
      <c r="B13" s="567" t="s">
        <v>403</v>
      </c>
      <c r="C13" s="371" t="s">
        <v>393</v>
      </c>
      <c r="D13" s="688">
        <f t="shared" si="0"/>
        <v>35391397.661632657</v>
      </c>
      <c r="F13" s="222">
        <v>23594265.107755102</v>
      </c>
    </row>
    <row r="14" spans="1:7">
      <c r="A14" s="8" t="s">
        <v>404</v>
      </c>
      <c r="B14" s="567" t="s">
        <v>405</v>
      </c>
      <c r="C14" s="371" t="s">
        <v>393</v>
      </c>
      <c r="D14" s="688">
        <f t="shared" si="0"/>
        <v>174350506.87791175</v>
      </c>
      <c r="F14" s="222">
        <v>116233671.25194117</v>
      </c>
    </row>
    <row r="15" spans="1:7">
      <c r="A15" s="8" t="s">
        <v>406</v>
      </c>
      <c r="B15" s="567" t="s">
        <v>407</v>
      </c>
      <c r="C15" s="371" t="s">
        <v>393</v>
      </c>
      <c r="D15" s="688">
        <f t="shared" si="0"/>
        <v>147762855.5393846</v>
      </c>
      <c r="F15" s="222">
        <v>98508570.359589741</v>
      </c>
    </row>
    <row r="16" spans="1:7">
      <c r="A16" s="8" t="s">
        <v>408</v>
      </c>
      <c r="B16" s="567" t="s">
        <v>409</v>
      </c>
      <c r="C16" s="371" t="s">
        <v>393</v>
      </c>
      <c r="D16" s="688">
        <f t="shared" si="0"/>
        <v>24588000</v>
      </c>
      <c r="F16" s="222">
        <v>16392000</v>
      </c>
    </row>
    <row r="17" spans="1:6">
      <c r="A17" s="8" t="s">
        <v>410</v>
      </c>
      <c r="B17" s="689" t="s">
        <v>411</v>
      </c>
      <c r="C17" s="371" t="s">
        <v>393</v>
      </c>
      <c r="D17" s="688">
        <f t="shared" si="0"/>
        <v>7649600.0000000009</v>
      </c>
      <c r="F17" s="222">
        <v>5099733.333333334</v>
      </c>
    </row>
    <row r="18" spans="1:6" ht="15" thickBot="1">
      <c r="A18" s="380"/>
      <c r="B18" s="10"/>
      <c r="C18" s="10"/>
      <c r="D18" s="73"/>
    </row>
    <row r="19" spans="1:6" ht="15" thickBot="1">
      <c r="A19" s="684"/>
      <c r="B19" s="74" t="s">
        <v>412</v>
      </c>
      <c r="C19" s="685"/>
      <c r="D19" s="78">
        <f>ROUND(SUM(D8:D17),0)</f>
        <v>577917218</v>
      </c>
    </row>
    <row r="21" spans="1:6" ht="65.25" customHeight="1">
      <c r="A21" s="980" t="s">
        <v>413</v>
      </c>
      <c r="B21" s="1003"/>
      <c r="C21" s="1003"/>
      <c r="D21" s="1003"/>
    </row>
  </sheetData>
  <mergeCells count="6">
    <mergeCell ref="A1:D1"/>
    <mergeCell ref="A2:D2"/>
    <mergeCell ref="A3:D3"/>
    <mergeCell ref="A5:D5"/>
    <mergeCell ref="A21:D21"/>
    <mergeCell ref="A4:D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tabColor theme="7" tint="0.59999389629810485"/>
    <pageSetUpPr fitToPage="1"/>
  </sheetPr>
  <dimension ref="A1:I50"/>
  <sheetViews>
    <sheetView topLeftCell="A12" workbookViewId="0">
      <selection activeCell="I50" sqref="I50"/>
    </sheetView>
  </sheetViews>
  <sheetFormatPr baseColWidth="10" defaultColWidth="11.44140625" defaultRowHeight="14.4"/>
  <cols>
    <col min="1" max="1" width="7.33203125" style="40" customWidth="1"/>
    <col min="2" max="2" width="26.109375" style="13" customWidth="1"/>
    <col min="3" max="3" width="26" style="13" bestFit="1" customWidth="1"/>
    <col min="4" max="4" width="15.109375" style="13" customWidth="1"/>
    <col min="5" max="5" width="22.109375" style="13" customWidth="1"/>
    <col min="6" max="6" width="23.109375" style="13" bestFit="1" customWidth="1"/>
    <col min="7" max="7" width="15" style="46" bestFit="1" customWidth="1"/>
    <col min="8" max="8" width="11.44140625" style="46"/>
    <col min="9" max="9" width="22.44140625" style="46" customWidth="1"/>
    <col min="10" max="16384" width="11.44140625" style="46"/>
  </cols>
  <sheetData>
    <row r="1" spans="1:9" ht="93" customHeight="1">
      <c r="A1" s="922"/>
      <c r="B1" s="923"/>
      <c r="C1" s="923"/>
      <c r="D1" s="923"/>
      <c r="E1" s="923"/>
      <c r="F1" s="924"/>
    </row>
    <row r="2" spans="1:9" ht="26.25" customHeight="1">
      <c r="A2" s="974" t="s">
        <v>92</v>
      </c>
      <c r="B2" s="975"/>
      <c r="C2" s="975"/>
      <c r="D2" s="975"/>
      <c r="E2" s="975"/>
      <c r="F2" s="976"/>
    </row>
    <row r="3" spans="1:9" ht="26.25" customHeight="1">
      <c r="A3" s="974" t="s">
        <v>144</v>
      </c>
      <c r="B3" s="975"/>
      <c r="C3" s="975"/>
      <c r="D3" s="975"/>
      <c r="E3" s="975"/>
      <c r="F3" s="976"/>
    </row>
    <row r="4" spans="1:9" ht="87.75" customHeight="1">
      <c r="A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01"/>
      <c r="C4" s="1001"/>
      <c r="D4" s="1001"/>
      <c r="E4" s="1001"/>
      <c r="F4" s="1002"/>
    </row>
    <row r="5" spans="1:9" ht="29.25" customHeight="1" thickBot="1">
      <c r="A5" s="977" t="s">
        <v>414</v>
      </c>
      <c r="B5" s="978"/>
      <c r="C5" s="978"/>
      <c r="D5" s="978"/>
      <c r="E5" s="978"/>
      <c r="F5" s="979"/>
    </row>
    <row r="6" spans="1:9" ht="53.25" customHeight="1" thickBot="1">
      <c r="A6" s="354" t="s">
        <v>147</v>
      </c>
      <c r="B6" s="357" t="s">
        <v>148</v>
      </c>
      <c r="C6" s="357" t="s">
        <v>415</v>
      </c>
      <c r="D6" s="307" t="s">
        <v>416</v>
      </c>
      <c r="E6" s="307" t="s">
        <v>417</v>
      </c>
      <c r="F6" s="355" t="s">
        <v>155</v>
      </c>
      <c r="H6" s="690" t="s">
        <v>418</v>
      </c>
      <c r="I6" s="234" t="s">
        <v>419</v>
      </c>
    </row>
    <row r="7" spans="1:9">
      <c r="A7" s="360">
        <v>1</v>
      </c>
      <c r="B7" s="362" t="s">
        <v>420</v>
      </c>
      <c r="C7" s="362"/>
      <c r="D7" s="564"/>
      <c r="E7" s="363"/>
      <c r="F7" s="364"/>
      <c r="H7" s="341">
        <v>7</v>
      </c>
    </row>
    <row r="8" spans="1:9" ht="15">
      <c r="A8" s="8" t="s">
        <v>195</v>
      </c>
      <c r="B8" s="365" t="s">
        <v>421</v>
      </c>
      <c r="C8" s="366" t="s">
        <v>422</v>
      </c>
      <c r="D8" s="691">
        <f>ROUNDUP(($H$7*I8)/4,0)</f>
        <v>6</v>
      </c>
      <c r="E8" s="353">
        <v>5403240.3200000003</v>
      </c>
      <c r="F8" s="368">
        <f>+D8*E8</f>
        <v>32419441.920000002</v>
      </c>
      <c r="G8" s="90"/>
      <c r="I8" s="46">
        <v>3</v>
      </c>
    </row>
    <row r="9" spans="1:9" ht="15">
      <c r="A9" s="8" t="s">
        <v>210</v>
      </c>
      <c r="B9" s="365" t="s">
        <v>421</v>
      </c>
      <c r="C9" s="366" t="s">
        <v>423</v>
      </c>
      <c r="D9" s="691">
        <f t="shared" ref="D9:D23" si="0">ROUNDUP(($H$7*I9)/4,0)</f>
        <v>6</v>
      </c>
      <c r="E9" s="353">
        <v>5403240.3200000003</v>
      </c>
      <c r="F9" s="368">
        <f t="shared" ref="F9:F23" si="1">+D9*E9</f>
        <v>32419441.920000002</v>
      </c>
      <c r="G9" s="90"/>
      <c r="I9" s="46">
        <v>3</v>
      </c>
    </row>
    <row r="10" spans="1:9" ht="15">
      <c r="A10" s="8" t="s">
        <v>374</v>
      </c>
      <c r="B10" s="365" t="s">
        <v>421</v>
      </c>
      <c r="C10" s="366" t="s">
        <v>424</v>
      </c>
      <c r="D10" s="691">
        <f t="shared" si="0"/>
        <v>6</v>
      </c>
      <c r="E10" s="353">
        <v>5403240.3200000003</v>
      </c>
      <c r="F10" s="368">
        <f t="shared" si="1"/>
        <v>32419441.920000002</v>
      </c>
      <c r="G10" s="90"/>
      <c r="I10" s="46">
        <v>3</v>
      </c>
    </row>
    <row r="11" spans="1:9" ht="15">
      <c r="A11" s="8" t="s">
        <v>425</v>
      </c>
      <c r="B11" s="365" t="s">
        <v>426</v>
      </c>
      <c r="C11" s="366" t="s">
        <v>427</v>
      </c>
      <c r="D11" s="691">
        <f t="shared" si="0"/>
        <v>6</v>
      </c>
      <c r="E11" s="353">
        <v>3908727.04</v>
      </c>
      <c r="F11" s="368">
        <f t="shared" si="1"/>
        <v>23452362.240000002</v>
      </c>
      <c r="G11" s="90"/>
      <c r="I11" s="46">
        <v>3</v>
      </c>
    </row>
    <row r="12" spans="1:9" ht="15">
      <c r="A12" s="8" t="s">
        <v>428</v>
      </c>
      <c r="B12" s="365" t="s">
        <v>426</v>
      </c>
      <c r="C12" s="366" t="s">
        <v>429</v>
      </c>
      <c r="D12" s="691">
        <f t="shared" si="0"/>
        <v>6</v>
      </c>
      <c r="E12" s="353">
        <v>3908727.04</v>
      </c>
      <c r="F12" s="368">
        <f t="shared" si="1"/>
        <v>23452362.240000002</v>
      </c>
      <c r="G12" s="90"/>
      <c r="I12" s="46">
        <v>3</v>
      </c>
    </row>
    <row r="13" spans="1:9" ht="15">
      <c r="A13" s="8" t="s">
        <v>430</v>
      </c>
      <c r="B13" s="365" t="s">
        <v>426</v>
      </c>
      <c r="C13" s="366" t="s">
        <v>431</v>
      </c>
      <c r="D13" s="691">
        <f t="shared" si="0"/>
        <v>6</v>
      </c>
      <c r="E13" s="353">
        <v>3908727.04</v>
      </c>
      <c r="F13" s="368">
        <f t="shared" si="1"/>
        <v>23452362.240000002</v>
      </c>
      <c r="G13" s="90"/>
      <c r="I13" s="46">
        <v>3</v>
      </c>
    </row>
    <row r="14" spans="1:9" ht="15">
      <c r="A14" s="8" t="s">
        <v>432</v>
      </c>
      <c r="B14" s="365" t="s">
        <v>426</v>
      </c>
      <c r="C14" s="366" t="s">
        <v>433</v>
      </c>
      <c r="D14" s="691">
        <f t="shared" si="0"/>
        <v>6</v>
      </c>
      <c r="E14" s="353">
        <v>3908727.04</v>
      </c>
      <c r="F14" s="368">
        <f t="shared" si="1"/>
        <v>23452362.240000002</v>
      </c>
      <c r="G14" s="90"/>
      <c r="I14" s="46">
        <v>3</v>
      </c>
    </row>
    <row r="15" spans="1:9" ht="15">
      <c r="A15" s="8" t="s">
        <v>434</v>
      </c>
      <c r="B15" s="365" t="s">
        <v>426</v>
      </c>
      <c r="C15" s="366" t="s">
        <v>435</v>
      </c>
      <c r="D15" s="691">
        <f t="shared" si="0"/>
        <v>6</v>
      </c>
      <c r="E15" s="353">
        <v>3908727.04</v>
      </c>
      <c r="F15" s="368">
        <f t="shared" si="1"/>
        <v>23452362.240000002</v>
      </c>
      <c r="G15" s="90"/>
      <c r="I15" s="46">
        <v>3</v>
      </c>
    </row>
    <row r="16" spans="1:9" ht="15">
      <c r="A16" s="8" t="s">
        <v>436</v>
      </c>
      <c r="B16" s="365" t="s">
        <v>437</v>
      </c>
      <c r="C16" s="366">
        <v>101013</v>
      </c>
      <c r="D16" s="691">
        <f t="shared" si="0"/>
        <v>6</v>
      </c>
      <c r="E16" s="353">
        <v>5978053.1200000001</v>
      </c>
      <c r="F16" s="368">
        <f t="shared" si="1"/>
        <v>35868318.719999999</v>
      </c>
      <c r="G16" s="90"/>
      <c r="I16" s="46">
        <v>3</v>
      </c>
    </row>
    <row r="17" spans="1:9" ht="15">
      <c r="A17" s="8" t="s">
        <v>438</v>
      </c>
      <c r="B17" s="365" t="s">
        <v>437</v>
      </c>
      <c r="C17" s="366">
        <v>101020</v>
      </c>
      <c r="D17" s="691">
        <f t="shared" si="0"/>
        <v>6</v>
      </c>
      <c r="E17" s="353">
        <v>5978053.1200000001</v>
      </c>
      <c r="F17" s="368">
        <f t="shared" si="1"/>
        <v>35868318.719999999</v>
      </c>
      <c r="G17" s="90"/>
      <c r="I17" s="46">
        <v>3</v>
      </c>
    </row>
    <row r="18" spans="1:9" ht="15">
      <c r="A18" s="8" t="s">
        <v>439</v>
      </c>
      <c r="B18" s="365" t="s">
        <v>437</v>
      </c>
      <c r="C18" s="366">
        <v>101015</v>
      </c>
      <c r="D18" s="691">
        <f t="shared" si="0"/>
        <v>6</v>
      </c>
      <c r="E18" s="353">
        <v>5978053.1200000001</v>
      </c>
      <c r="F18" s="368">
        <f t="shared" si="1"/>
        <v>35868318.719999999</v>
      </c>
      <c r="G18" s="90"/>
      <c r="I18" s="46">
        <v>3</v>
      </c>
    </row>
    <row r="19" spans="1:9" ht="15">
      <c r="A19" s="8" t="s">
        <v>440</v>
      </c>
      <c r="B19" s="365" t="s">
        <v>441</v>
      </c>
      <c r="C19" s="366" t="s">
        <v>442</v>
      </c>
      <c r="D19" s="691">
        <f t="shared" si="0"/>
        <v>7</v>
      </c>
      <c r="E19" s="353">
        <v>4713464.96</v>
      </c>
      <c r="F19" s="368">
        <f t="shared" si="1"/>
        <v>32994254.719999999</v>
      </c>
      <c r="G19" s="90"/>
      <c r="I19" s="46">
        <v>4</v>
      </c>
    </row>
    <row r="20" spans="1:9" ht="15">
      <c r="A20" s="8" t="s">
        <v>443</v>
      </c>
      <c r="B20" s="365" t="s">
        <v>444</v>
      </c>
      <c r="C20" s="366" t="s">
        <v>445</v>
      </c>
      <c r="D20" s="691">
        <f t="shared" si="0"/>
        <v>7</v>
      </c>
      <c r="E20" s="353">
        <v>3908727.04</v>
      </c>
      <c r="F20" s="368">
        <f t="shared" si="1"/>
        <v>27361089.280000001</v>
      </c>
      <c r="G20" s="90"/>
      <c r="I20" s="46">
        <v>4</v>
      </c>
    </row>
    <row r="21" spans="1:9" ht="15">
      <c r="A21" s="8" t="s">
        <v>446</v>
      </c>
      <c r="B21" s="365" t="s">
        <v>447</v>
      </c>
      <c r="C21" s="691" t="s">
        <v>448</v>
      </c>
      <c r="D21" s="691">
        <f t="shared" si="0"/>
        <v>6</v>
      </c>
      <c r="E21" s="353">
        <v>1954363.52</v>
      </c>
      <c r="F21" s="368">
        <f t="shared" si="1"/>
        <v>11726181.120000001</v>
      </c>
      <c r="G21" s="90"/>
      <c r="I21" s="46">
        <v>3</v>
      </c>
    </row>
    <row r="22" spans="1:9" ht="15">
      <c r="A22" s="8" t="s">
        <v>449</v>
      </c>
      <c r="B22" s="365" t="s">
        <v>450</v>
      </c>
      <c r="C22" s="691" t="s">
        <v>451</v>
      </c>
      <c r="D22" s="691">
        <f t="shared" si="0"/>
        <v>6</v>
      </c>
      <c r="E22" s="353">
        <v>5863090.5600000005</v>
      </c>
      <c r="F22" s="368">
        <f t="shared" si="1"/>
        <v>35178543.359999999</v>
      </c>
      <c r="G22" s="90"/>
      <c r="I22" s="46">
        <v>3</v>
      </c>
    </row>
    <row r="23" spans="1:9" ht="15">
      <c r="A23" s="8" t="s">
        <v>452</v>
      </c>
      <c r="B23" s="365" t="s">
        <v>450</v>
      </c>
      <c r="C23" s="691" t="s">
        <v>453</v>
      </c>
      <c r="D23" s="691">
        <f t="shared" si="0"/>
        <v>6</v>
      </c>
      <c r="E23" s="353">
        <v>5863090.5600000005</v>
      </c>
      <c r="F23" s="368">
        <f t="shared" si="1"/>
        <v>35178543.359999999</v>
      </c>
      <c r="G23" s="90"/>
      <c r="I23" s="46">
        <v>3</v>
      </c>
    </row>
    <row r="24" spans="1:9" ht="15" thickBot="1">
      <c r="A24" s="380"/>
      <c r="B24" s="10"/>
      <c r="C24" s="10"/>
      <c r="D24" s="11"/>
      <c r="E24" s="77" t="s">
        <v>384</v>
      </c>
      <c r="F24" s="73"/>
      <c r="G24" s="90"/>
    </row>
    <row r="25" spans="1:9" ht="15" thickBot="1">
      <c r="A25" s="684"/>
      <c r="B25" s="74" t="s">
        <v>454</v>
      </c>
      <c r="C25" s="685"/>
      <c r="D25" s="686"/>
      <c r="E25" s="308"/>
      <c r="F25" s="78">
        <f>ROUND(SUM(F8:F23),0)</f>
        <v>464563705</v>
      </c>
      <c r="G25" s="90"/>
    </row>
    <row r="26" spans="1:9">
      <c r="A26" s="498"/>
      <c r="F26" s="89"/>
      <c r="G26" s="90"/>
    </row>
    <row r="27" spans="1:9">
      <c r="A27" s="9">
        <v>1</v>
      </c>
      <c r="B27" s="577" t="s">
        <v>420</v>
      </c>
      <c r="C27" s="577"/>
      <c r="D27" s="578"/>
      <c r="E27" s="692"/>
      <c r="F27" s="693"/>
      <c r="G27" s="90"/>
    </row>
    <row r="28" spans="1:9" ht="15">
      <c r="A28" s="8" t="s">
        <v>195</v>
      </c>
      <c r="B28" s="365" t="s">
        <v>421</v>
      </c>
      <c r="C28" s="366" t="s">
        <v>422</v>
      </c>
      <c r="D28" s="691">
        <f t="shared" ref="D28:D43" si="2">ROUNDUP(($H$7*I28)/4,0)</f>
        <v>6</v>
      </c>
      <c r="E28" s="353">
        <v>9775272.2580645159</v>
      </c>
      <c r="F28" s="368">
        <f t="shared" ref="F28:F43" si="3">+D28*E28</f>
        <v>58651633.548387095</v>
      </c>
      <c r="G28" s="90"/>
      <c r="I28" s="46">
        <v>3</v>
      </c>
    </row>
    <row r="29" spans="1:9" ht="15">
      <c r="A29" s="8" t="s">
        <v>210</v>
      </c>
      <c r="B29" s="365" t="s">
        <v>421</v>
      </c>
      <c r="C29" s="366" t="s">
        <v>423</v>
      </c>
      <c r="D29" s="691">
        <f t="shared" si="2"/>
        <v>6</v>
      </c>
      <c r="E29" s="353">
        <v>9775272.2580645159</v>
      </c>
      <c r="F29" s="368">
        <f t="shared" si="3"/>
        <v>58651633.548387095</v>
      </c>
      <c r="G29" s="90"/>
      <c r="I29" s="46">
        <v>3</v>
      </c>
    </row>
    <row r="30" spans="1:9" ht="15">
      <c r="A30" s="8" t="s">
        <v>374</v>
      </c>
      <c r="B30" s="365" t="s">
        <v>421</v>
      </c>
      <c r="C30" s="366" t="s">
        <v>424</v>
      </c>
      <c r="D30" s="691">
        <f t="shared" si="2"/>
        <v>6</v>
      </c>
      <c r="E30" s="353">
        <v>9775272.2580645159</v>
      </c>
      <c r="F30" s="368">
        <f t="shared" si="3"/>
        <v>58651633.548387095</v>
      </c>
      <c r="G30" s="90"/>
      <c r="I30" s="46">
        <v>3</v>
      </c>
    </row>
    <row r="31" spans="1:9" ht="15">
      <c r="A31" s="8" t="s">
        <v>425</v>
      </c>
      <c r="B31" s="365" t="s">
        <v>426</v>
      </c>
      <c r="C31" s="366" t="s">
        <v>427</v>
      </c>
      <c r="D31" s="691">
        <f t="shared" si="2"/>
        <v>6</v>
      </c>
      <c r="E31" s="353">
        <v>7071473.5483870963</v>
      </c>
      <c r="F31" s="368">
        <f t="shared" si="3"/>
        <v>42428841.290322579</v>
      </c>
      <c r="G31" s="90"/>
      <c r="I31" s="46">
        <v>3</v>
      </c>
    </row>
    <row r="32" spans="1:9" ht="15">
      <c r="A32" s="8" t="s">
        <v>428</v>
      </c>
      <c r="B32" s="365" t="s">
        <v>426</v>
      </c>
      <c r="C32" s="366" t="s">
        <v>429</v>
      </c>
      <c r="D32" s="691">
        <f t="shared" si="2"/>
        <v>6</v>
      </c>
      <c r="E32" s="353">
        <v>7071473.5483870963</v>
      </c>
      <c r="F32" s="368">
        <f t="shared" si="3"/>
        <v>42428841.290322579</v>
      </c>
      <c r="G32" s="90"/>
      <c r="I32" s="46">
        <v>3</v>
      </c>
    </row>
    <row r="33" spans="1:9" ht="15">
      <c r="A33" s="8" t="s">
        <v>430</v>
      </c>
      <c r="B33" s="365" t="s">
        <v>426</v>
      </c>
      <c r="C33" s="366" t="s">
        <v>431</v>
      </c>
      <c r="D33" s="691">
        <f t="shared" si="2"/>
        <v>6</v>
      </c>
      <c r="E33" s="353">
        <v>7071473.5483870963</v>
      </c>
      <c r="F33" s="368">
        <f t="shared" si="3"/>
        <v>42428841.290322579</v>
      </c>
      <c r="G33" s="90"/>
      <c r="I33" s="46">
        <v>3</v>
      </c>
    </row>
    <row r="34" spans="1:9" ht="15">
      <c r="A34" s="8" t="s">
        <v>432</v>
      </c>
      <c r="B34" s="365" t="s">
        <v>426</v>
      </c>
      <c r="C34" s="366" t="s">
        <v>433</v>
      </c>
      <c r="D34" s="691">
        <f t="shared" si="2"/>
        <v>6</v>
      </c>
      <c r="E34" s="353">
        <v>7071473.5483870963</v>
      </c>
      <c r="F34" s="368">
        <f t="shared" si="3"/>
        <v>42428841.290322579</v>
      </c>
      <c r="G34" s="90"/>
      <c r="I34" s="46">
        <v>3</v>
      </c>
    </row>
    <row r="35" spans="1:9" ht="15">
      <c r="A35" s="8" t="s">
        <v>434</v>
      </c>
      <c r="B35" s="365" t="s">
        <v>426</v>
      </c>
      <c r="C35" s="366" t="s">
        <v>435</v>
      </c>
      <c r="D35" s="691">
        <f t="shared" si="2"/>
        <v>6</v>
      </c>
      <c r="E35" s="353">
        <v>7071473.5483870963</v>
      </c>
      <c r="F35" s="368">
        <f t="shared" si="3"/>
        <v>42428841.290322579</v>
      </c>
      <c r="G35" s="90"/>
      <c r="I35" s="46">
        <v>3</v>
      </c>
    </row>
    <row r="36" spans="1:9" ht="15">
      <c r="A36" s="8" t="s">
        <v>436</v>
      </c>
      <c r="B36" s="365" t="s">
        <v>437</v>
      </c>
      <c r="C36" s="366">
        <v>101013</v>
      </c>
      <c r="D36" s="691">
        <f t="shared" si="2"/>
        <v>6</v>
      </c>
      <c r="E36" s="353">
        <v>10815194.838709677</v>
      </c>
      <c r="F36" s="368">
        <f t="shared" si="3"/>
        <v>64891169.032258064</v>
      </c>
      <c r="G36" s="90"/>
      <c r="I36" s="46">
        <v>3</v>
      </c>
    </row>
    <row r="37" spans="1:9" ht="15">
      <c r="A37" s="8" t="s">
        <v>438</v>
      </c>
      <c r="B37" s="365" t="s">
        <v>437</v>
      </c>
      <c r="C37" s="366">
        <v>101020</v>
      </c>
      <c r="D37" s="691">
        <f t="shared" si="2"/>
        <v>6</v>
      </c>
      <c r="E37" s="353">
        <v>10815194.838709677</v>
      </c>
      <c r="F37" s="368">
        <f t="shared" si="3"/>
        <v>64891169.032258064</v>
      </c>
      <c r="G37" s="90"/>
      <c r="I37" s="46">
        <v>3</v>
      </c>
    </row>
    <row r="38" spans="1:9" ht="15">
      <c r="A38" s="8" t="s">
        <v>439</v>
      </c>
      <c r="B38" s="365" t="s">
        <v>437</v>
      </c>
      <c r="C38" s="366">
        <v>101015</v>
      </c>
      <c r="D38" s="691">
        <f t="shared" si="2"/>
        <v>6</v>
      </c>
      <c r="E38" s="353">
        <v>10815194.838709677</v>
      </c>
      <c r="F38" s="368">
        <f t="shared" si="3"/>
        <v>64891169.032258064</v>
      </c>
      <c r="G38" s="90"/>
      <c r="I38" s="46">
        <v>3</v>
      </c>
    </row>
    <row r="39" spans="1:9" ht="15">
      <c r="A39" s="8" t="s">
        <v>440</v>
      </c>
      <c r="B39" s="365" t="s">
        <v>441</v>
      </c>
      <c r="C39" s="366" t="s">
        <v>442</v>
      </c>
      <c r="D39" s="691">
        <f t="shared" si="2"/>
        <v>7</v>
      </c>
      <c r="E39" s="353">
        <v>8527365.1612903234</v>
      </c>
      <c r="F39" s="368">
        <f t="shared" si="3"/>
        <v>59691556.129032262</v>
      </c>
      <c r="G39" s="90"/>
      <c r="I39" s="46">
        <v>4</v>
      </c>
    </row>
    <row r="40" spans="1:9" ht="15">
      <c r="A40" s="8" t="s">
        <v>455</v>
      </c>
      <c r="B40" s="365" t="s">
        <v>444</v>
      </c>
      <c r="C40" s="366" t="s">
        <v>445</v>
      </c>
      <c r="D40" s="691">
        <f t="shared" si="2"/>
        <v>7</v>
      </c>
      <c r="E40" s="353">
        <v>7071473.5483870972</v>
      </c>
      <c r="F40" s="368">
        <f t="shared" si="3"/>
        <v>49500314.838709682</v>
      </c>
      <c r="G40" s="90"/>
      <c r="I40" s="46">
        <v>4</v>
      </c>
    </row>
    <row r="41" spans="1:9" ht="15">
      <c r="A41" s="8" t="s">
        <v>446</v>
      </c>
      <c r="B41" s="365" t="s">
        <v>447</v>
      </c>
      <c r="C41" s="691" t="s">
        <v>448</v>
      </c>
      <c r="D41" s="691">
        <f t="shared" si="2"/>
        <v>6</v>
      </c>
      <c r="E41" s="353">
        <v>3535736.7741935481</v>
      </c>
      <c r="F41" s="368">
        <f t="shared" si="3"/>
        <v>21214420.64516129</v>
      </c>
      <c r="G41" s="90"/>
      <c r="I41" s="46">
        <v>3</v>
      </c>
    </row>
    <row r="42" spans="1:9" ht="15">
      <c r="A42" s="8" t="s">
        <v>449</v>
      </c>
      <c r="B42" s="365" t="s">
        <v>450</v>
      </c>
      <c r="C42" s="691" t="s">
        <v>451</v>
      </c>
      <c r="D42" s="691">
        <f t="shared" si="2"/>
        <v>6</v>
      </c>
      <c r="E42" s="353">
        <v>10607210.322580645</v>
      </c>
      <c r="F42" s="368">
        <f t="shared" si="3"/>
        <v>63643261.935483873</v>
      </c>
      <c r="G42" s="90"/>
      <c r="I42" s="46">
        <v>3</v>
      </c>
    </row>
    <row r="43" spans="1:9" ht="15">
      <c r="A43" s="8" t="s">
        <v>452</v>
      </c>
      <c r="B43" s="365" t="s">
        <v>450</v>
      </c>
      <c r="C43" s="691" t="s">
        <v>453</v>
      </c>
      <c r="D43" s="691">
        <f t="shared" si="2"/>
        <v>6</v>
      </c>
      <c r="E43" s="353">
        <v>10607210.322580645</v>
      </c>
      <c r="F43" s="368">
        <f t="shared" si="3"/>
        <v>63643261.935483873</v>
      </c>
      <c r="G43" s="90"/>
      <c r="I43" s="46">
        <v>3</v>
      </c>
    </row>
    <row r="44" spans="1:9" ht="15" thickBot="1">
      <c r="A44" s="380"/>
      <c r="B44" s="10"/>
      <c r="C44" s="10"/>
      <c r="D44" s="11"/>
      <c r="E44" s="353"/>
      <c r="F44" s="73"/>
    </row>
    <row r="45" spans="1:9" ht="15" thickBot="1">
      <c r="A45" s="684"/>
      <c r="B45" s="74" t="s">
        <v>456</v>
      </c>
      <c r="C45" s="685"/>
      <c r="D45" s="686"/>
      <c r="E45" s="308"/>
      <c r="F45" s="78">
        <f>ROUND(SUM(F28:F43),0)</f>
        <v>840465430</v>
      </c>
    </row>
    <row r="46" spans="1:9">
      <c r="A46" s="380"/>
      <c r="B46" s="10"/>
      <c r="C46" s="381"/>
      <c r="E46" s="382"/>
      <c r="F46" s="383"/>
    </row>
    <row r="47" spans="1:9">
      <c r="A47" s="1004" t="s">
        <v>331</v>
      </c>
      <c r="B47" s="1004"/>
      <c r="C47" s="1004"/>
      <c r="D47" s="1004"/>
      <c r="E47" s="1004"/>
      <c r="F47" s="384">
        <f>+F45+F25</f>
        <v>1305029135</v>
      </c>
    </row>
    <row r="48" spans="1:9" ht="15" thickBot="1">
      <c r="A48" s="376"/>
      <c r="B48" s="377"/>
      <c r="C48" s="377"/>
      <c r="D48" s="377"/>
      <c r="E48" s="378"/>
      <c r="F48" s="379"/>
    </row>
    <row r="49" spans="1:6">
      <c r="A49" s="1005" t="s">
        <v>457</v>
      </c>
      <c r="B49" s="1006"/>
      <c r="C49" s="1006"/>
      <c r="D49" s="1006"/>
      <c r="E49" s="1006"/>
      <c r="F49" s="1007"/>
    </row>
    <row r="50" spans="1:6" ht="66" customHeight="1" thickBot="1">
      <c r="A50" s="1008"/>
      <c r="B50" s="1009"/>
      <c r="C50" s="1009"/>
      <c r="D50" s="1009"/>
      <c r="E50" s="1009"/>
      <c r="F50" s="1010"/>
    </row>
  </sheetData>
  <mergeCells count="7">
    <mergeCell ref="A1:F1"/>
    <mergeCell ref="A4:F4"/>
    <mergeCell ref="A47:E47"/>
    <mergeCell ref="A49:F50"/>
    <mergeCell ref="A2:F2"/>
    <mergeCell ref="A3:F3"/>
    <mergeCell ref="A5:F5"/>
  </mergeCells>
  <pageMargins left="0.7" right="0.7" top="0.75" bottom="0.75" header="0.3" footer="0.3"/>
  <pageSetup paperSize="9" fitToHeight="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I67"/>
  <sheetViews>
    <sheetView topLeftCell="A8" zoomScale="70" zoomScaleNormal="70" workbookViewId="0">
      <selection activeCell="F7" sqref="F7"/>
    </sheetView>
  </sheetViews>
  <sheetFormatPr baseColWidth="10" defaultColWidth="11.44140625" defaultRowHeight="14.4"/>
  <cols>
    <col min="1" max="1" width="6.88671875" style="104" customWidth="1"/>
    <col min="2" max="2" width="19" style="57" customWidth="1"/>
    <col min="3" max="3" width="57.33203125" style="13" customWidth="1"/>
    <col min="4" max="4" width="21.44140625" style="40" customWidth="1"/>
    <col min="5" max="5" width="17.5546875" style="40" customWidth="1"/>
    <col min="6" max="6" width="15.33203125" style="203" customWidth="1"/>
    <col min="7" max="7" width="23.44140625" style="203" bestFit="1" customWidth="1"/>
    <col min="8" max="8" width="17" style="46" customWidth="1"/>
    <col min="9" max="16384" width="11.44140625" style="46"/>
  </cols>
  <sheetData>
    <row r="1" spans="1:8" s="97" customFormat="1" ht="72" customHeight="1">
      <c r="A1" s="1014"/>
      <c r="B1" s="1015"/>
      <c r="C1" s="1015"/>
      <c r="D1" s="1015"/>
      <c r="E1" s="1015"/>
      <c r="F1" s="1015"/>
      <c r="G1" s="1016"/>
    </row>
    <row r="2" spans="1:8" s="97" customFormat="1" ht="24" customHeight="1">
      <c r="A2" s="1000" t="s">
        <v>92</v>
      </c>
      <c r="B2" s="1001"/>
      <c r="C2" s="1001"/>
      <c r="D2" s="1001"/>
      <c r="E2" s="1001"/>
      <c r="F2" s="1001"/>
      <c r="G2" s="1002"/>
    </row>
    <row r="3" spans="1:8" s="97" customFormat="1" ht="51.75" customHeight="1">
      <c r="A3"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3" s="1001"/>
      <c r="C3" s="1001"/>
      <c r="D3" s="1001"/>
      <c r="E3" s="1001"/>
      <c r="F3" s="1001"/>
      <c r="G3" s="1002"/>
    </row>
    <row r="4" spans="1:8" s="97" customFormat="1" ht="24" customHeight="1">
      <c r="A4" s="1000" t="s">
        <v>144</v>
      </c>
      <c r="B4" s="1001"/>
      <c r="C4" s="1001"/>
      <c r="D4" s="1001"/>
      <c r="E4" s="1001"/>
      <c r="F4" s="1001"/>
      <c r="G4" s="1002"/>
    </row>
    <row r="5" spans="1:8" s="97" customFormat="1" ht="25.5" customHeight="1" thickBot="1">
      <c r="A5" s="1017" t="s">
        <v>458</v>
      </c>
      <c r="B5" s="1018"/>
      <c r="C5" s="1018"/>
      <c r="D5" s="1018"/>
      <c r="E5" s="1018"/>
      <c r="F5" s="1018"/>
      <c r="G5" s="1019"/>
    </row>
    <row r="6" spans="1:8" ht="53.25" customHeight="1">
      <c r="A6" s="129" t="s">
        <v>459</v>
      </c>
      <c r="B6" s="130" t="s">
        <v>148</v>
      </c>
      <c r="C6" s="130" t="s">
        <v>460</v>
      </c>
      <c r="D6" s="130" t="s">
        <v>461</v>
      </c>
      <c r="E6" s="130" t="s">
        <v>462</v>
      </c>
      <c r="F6" s="199" t="s">
        <v>463</v>
      </c>
      <c r="G6" s="200" t="s">
        <v>464</v>
      </c>
    </row>
    <row r="7" spans="1:8" ht="96.6">
      <c r="A7" s="131">
        <v>1</v>
      </c>
      <c r="B7" s="694" t="s">
        <v>465</v>
      </c>
      <c r="C7" s="695" t="s">
        <v>466</v>
      </c>
      <c r="D7" s="696">
        <v>25</v>
      </c>
      <c r="E7" s="441" t="s">
        <v>467</v>
      </c>
      <c r="F7" s="697">
        <f>H7*1.052</f>
        <v>72609.040000000008</v>
      </c>
      <c r="G7" s="698">
        <f t="shared" ref="G7:G14" si="0">D7*F7</f>
        <v>1815226.0000000002</v>
      </c>
      <c r="H7" s="385">
        <v>69020</v>
      </c>
    </row>
    <row r="8" spans="1:8" ht="124.2">
      <c r="A8" s="131">
        <v>2</v>
      </c>
      <c r="B8" s="694" t="s">
        <v>468</v>
      </c>
      <c r="C8" s="695" t="s">
        <v>469</v>
      </c>
      <c r="D8" s="696">
        <v>75</v>
      </c>
      <c r="E8" s="441" t="s">
        <v>467</v>
      </c>
      <c r="F8" s="697">
        <f>H8*1.052</f>
        <v>60090.240000000005</v>
      </c>
      <c r="G8" s="698">
        <f t="shared" si="0"/>
        <v>4506768</v>
      </c>
      <c r="H8" s="385">
        <v>57120</v>
      </c>
    </row>
    <row r="9" spans="1:8" ht="110.4">
      <c r="A9" s="131">
        <v>3</v>
      </c>
      <c r="B9" s="694" t="s">
        <v>470</v>
      </c>
      <c r="C9" s="695" t="s">
        <v>471</v>
      </c>
      <c r="D9" s="696">
        <v>50</v>
      </c>
      <c r="E9" s="441" t="s">
        <v>467</v>
      </c>
      <c r="F9" s="697">
        <f t="shared" ref="F9:F14" si="1">H9*1.052</f>
        <v>108913.56</v>
      </c>
      <c r="G9" s="698">
        <f t="shared" si="0"/>
        <v>5445678</v>
      </c>
      <c r="H9" s="385">
        <v>103530</v>
      </c>
    </row>
    <row r="10" spans="1:8">
      <c r="A10" s="131">
        <v>4</v>
      </c>
      <c r="B10" s="694" t="s">
        <v>472</v>
      </c>
      <c r="C10" s="695" t="s">
        <v>473</v>
      </c>
      <c r="D10" s="696">
        <v>150</v>
      </c>
      <c r="E10" s="441" t="s">
        <v>467</v>
      </c>
      <c r="F10" s="697">
        <f t="shared" si="1"/>
        <v>24411.66</v>
      </c>
      <c r="G10" s="698">
        <f t="shared" si="0"/>
        <v>3661749</v>
      </c>
      <c r="H10" s="385">
        <v>23205</v>
      </c>
    </row>
    <row r="11" spans="1:8" ht="63" customHeight="1">
      <c r="A11" s="131">
        <v>5</v>
      </c>
      <c r="B11" s="694" t="s">
        <v>474</v>
      </c>
      <c r="C11" s="695" t="s">
        <v>475</v>
      </c>
      <c r="D11" s="696">
        <v>20</v>
      </c>
      <c r="E11" s="699"/>
      <c r="F11" s="697">
        <f t="shared" si="1"/>
        <v>538308.4</v>
      </c>
      <c r="G11" s="698">
        <f t="shared" si="0"/>
        <v>10766168</v>
      </c>
      <c r="H11" s="385">
        <v>511700</v>
      </c>
    </row>
    <row r="12" spans="1:8" ht="82.8">
      <c r="A12" s="131">
        <v>6</v>
      </c>
      <c r="B12" s="694" t="s">
        <v>476</v>
      </c>
      <c r="C12" s="695" t="s">
        <v>477</v>
      </c>
      <c r="D12" s="696">
        <v>25</v>
      </c>
      <c r="E12" s="699"/>
      <c r="F12" s="697">
        <f t="shared" si="1"/>
        <v>219079</v>
      </c>
      <c r="G12" s="698">
        <f t="shared" si="0"/>
        <v>5476975</v>
      </c>
      <c r="H12" s="385">
        <v>208250</v>
      </c>
    </row>
    <row r="13" spans="1:8" ht="96.6">
      <c r="A13" s="131">
        <v>7</v>
      </c>
      <c r="B13" s="694" t="s">
        <v>478</v>
      </c>
      <c r="C13" s="695" t="s">
        <v>479</v>
      </c>
      <c r="D13" s="696">
        <v>25</v>
      </c>
      <c r="E13" s="700"/>
      <c r="F13" s="697">
        <f t="shared" si="1"/>
        <v>219079</v>
      </c>
      <c r="G13" s="698">
        <f t="shared" si="0"/>
        <v>5476975</v>
      </c>
      <c r="H13" s="385">
        <v>208250</v>
      </c>
    </row>
    <row r="14" spans="1:8" ht="83.4" thickBot="1">
      <c r="A14" s="132">
        <v>8</v>
      </c>
      <c r="B14" s="125" t="s">
        <v>480</v>
      </c>
      <c r="C14" s="126" t="s">
        <v>481</v>
      </c>
      <c r="D14" s="127">
        <v>25</v>
      </c>
      <c r="E14" s="128"/>
      <c r="F14" s="697">
        <f t="shared" si="1"/>
        <v>219079</v>
      </c>
      <c r="G14" s="201">
        <f t="shared" si="0"/>
        <v>5476975</v>
      </c>
      <c r="H14" s="385">
        <v>208250</v>
      </c>
    </row>
    <row r="15" spans="1:8" s="133" customFormat="1" ht="16.2" thickBot="1">
      <c r="A15" s="1011" t="s">
        <v>482</v>
      </c>
      <c r="B15" s="1012"/>
      <c r="C15" s="1012"/>
      <c r="D15" s="1012"/>
      <c r="E15" s="1012"/>
      <c r="F15" s="1013"/>
      <c r="G15" s="202">
        <f>SUM(G7:G14)</f>
        <v>42626514</v>
      </c>
    </row>
    <row r="67" spans="9:9">
      <c r="I67" s="204">
        <f>'[54]4.3'!H18</f>
        <v>44884800.609600008</v>
      </c>
    </row>
  </sheetData>
  <mergeCells count="6">
    <mergeCell ref="A15:F15"/>
    <mergeCell ref="A1:G1"/>
    <mergeCell ref="A2:G2"/>
    <mergeCell ref="A4:G4"/>
    <mergeCell ref="A5:G5"/>
    <mergeCell ref="A3:G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7" tint="0.59999389629810485"/>
    <pageSetUpPr fitToPage="1"/>
  </sheetPr>
  <dimension ref="A1:I22"/>
  <sheetViews>
    <sheetView topLeftCell="A9" zoomScale="70" zoomScaleNormal="70" workbookViewId="0">
      <selection activeCell="G7" sqref="G7"/>
    </sheetView>
  </sheetViews>
  <sheetFormatPr baseColWidth="10" defaultColWidth="11.44140625" defaultRowHeight="13.8"/>
  <cols>
    <col min="1" max="1" width="11.5546875" style="97" customWidth="1"/>
    <col min="2" max="2" width="17.44140625" style="98" bestFit="1" customWidth="1"/>
    <col min="3" max="3" width="35.5546875" style="97" customWidth="1"/>
    <col min="4" max="4" width="27" style="97" customWidth="1"/>
    <col min="5" max="5" width="33.6640625" style="99" customWidth="1"/>
    <col min="6" max="6" width="15.33203125" style="100" customWidth="1"/>
    <col min="7" max="7" width="15.5546875" style="100" customWidth="1"/>
    <col min="8" max="8" width="18.33203125" style="101" bestFit="1" customWidth="1"/>
    <col min="9" max="9" width="15.33203125" style="97" bestFit="1" customWidth="1"/>
    <col min="10" max="16384" width="11.44140625" style="97"/>
  </cols>
  <sheetData>
    <row r="1" spans="1:9" ht="77.25" customHeight="1">
      <c r="A1" s="1014"/>
      <c r="B1" s="1015"/>
      <c r="C1" s="1015"/>
      <c r="D1" s="1015"/>
      <c r="E1" s="1015"/>
      <c r="F1" s="1015"/>
      <c r="G1" s="1015"/>
      <c r="H1" s="1016"/>
    </row>
    <row r="2" spans="1:9" ht="29.25" customHeight="1">
      <c r="A2" s="974" t="s">
        <v>92</v>
      </c>
      <c r="B2" s="975"/>
      <c r="C2" s="975"/>
      <c r="D2" s="975"/>
      <c r="E2" s="975"/>
      <c r="F2" s="975"/>
      <c r="G2" s="975"/>
      <c r="H2" s="976"/>
    </row>
    <row r="3" spans="1:9" ht="29.25" customHeight="1">
      <c r="A3" s="974" t="s">
        <v>144</v>
      </c>
      <c r="B3" s="975"/>
      <c r="C3" s="975"/>
      <c r="D3" s="975"/>
      <c r="E3" s="975"/>
      <c r="F3" s="975"/>
      <c r="G3" s="975"/>
      <c r="H3" s="976"/>
    </row>
    <row r="4" spans="1:9" ht="70.5" customHeight="1">
      <c r="A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01"/>
      <c r="C4" s="1001"/>
      <c r="D4" s="1001"/>
      <c r="E4" s="1001"/>
      <c r="F4" s="1001"/>
      <c r="G4" s="1001"/>
      <c r="H4" s="1002"/>
    </row>
    <row r="5" spans="1:9" ht="40.5" customHeight="1" thickBot="1">
      <c r="A5" s="977" t="s">
        <v>483</v>
      </c>
      <c r="B5" s="978"/>
      <c r="C5" s="978"/>
      <c r="D5" s="978"/>
      <c r="E5" s="978"/>
      <c r="F5" s="978"/>
      <c r="G5" s="978"/>
      <c r="H5" s="979"/>
    </row>
    <row r="6" spans="1:9" ht="25.5" customHeight="1">
      <c r="A6" s="701" t="s">
        <v>459</v>
      </c>
      <c r="B6" s="702" t="s">
        <v>148</v>
      </c>
      <c r="C6" s="701" t="s">
        <v>460</v>
      </c>
      <c r="D6" s="701" t="s">
        <v>484</v>
      </c>
      <c r="E6" s="701" t="s">
        <v>485</v>
      </c>
      <c r="F6" s="701" t="s">
        <v>461</v>
      </c>
      <c r="G6" s="701" t="s">
        <v>235</v>
      </c>
      <c r="H6" s="701" t="s">
        <v>163</v>
      </c>
      <c r="I6" s="97">
        <v>2024</v>
      </c>
    </row>
    <row r="7" spans="1:9" ht="53.25" customHeight="1">
      <c r="A7" s="514">
        <v>1</v>
      </c>
      <c r="B7" s="703" t="s">
        <v>486</v>
      </c>
      <c r="C7" s="704" t="s">
        <v>487</v>
      </c>
      <c r="D7" s="705" t="s">
        <v>488</v>
      </c>
      <c r="E7" s="706">
        <f>'Anexo 1. Presupuesto Oficial'!D22+'Anexo 1. Presupuesto Oficial'!D23+'Anexo 1. Presupuesto Oficial'!D25+'Anexo 1. Presupuesto Oficial'!D26+'Anexo 1. Presupuesto Oficial'!D27+'Anexo 1. Presupuesto Oficial'!D29+'Anexo 1. Presupuesto Oficial'!D30+'Anexo 1. Presupuesto Oficial'!D31+'Anexo 1. Presupuesto Oficial'!D32+'Anexo 1. Presupuesto Oficial'!D33+'1.2.10'!D24</f>
        <v>42</v>
      </c>
      <c r="F7" s="707">
        <f>E7*ROUNDUP(('Anexo 1. Presupuesto Oficial'!$H$7/3),0)</f>
        <v>84</v>
      </c>
      <c r="G7" s="708">
        <f>I7*1.052</f>
        <v>60057.590969600002</v>
      </c>
      <c r="H7" s="709">
        <f t="shared" ref="H7:H13" si="0">F7*G7</f>
        <v>5044837.6414464004</v>
      </c>
      <c r="I7" s="236">
        <v>57088.964800000002</v>
      </c>
    </row>
    <row r="8" spans="1:9" ht="151.80000000000001">
      <c r="A8" s="131">
        <v>2</v>
      </c>
      <c r="B8" s="703" t="s">
        <v>486</v>
      </c>
      <c r="C8" s="695" t="s">
        <v>489</v>
      </c>
      <c r="D8" s="710" t="s">
        <v>490</v>
      </c>
      <c r="E8" s="492">
        <f>'Anexo 1. Presupuesto Oficial'!D34</f>
        <v>2</v>
      </c>
      <c r="F8" s="707">
        <f>E8*ROUNDUP(('Anexo 1. Presupuesto Oficial'!$H$7/3),0)</f>
        <v>4</v>
      </c>
      <c r="G8" s="708">
        <f t="shared" ref="G8:G13" si="1">I8*1.052</f>
        <v>63614.532575999998</v>
      </c>
      <c r="H8" s="711">
        <f t="shared" si="0"/>
        <v>254458.13030399999</v>
      </c>
      <c r="I8" s="236">
        <v>60470.087999999996</v>
      </c>
    </row>
    <row r="9" spans="1:9" ht="234.6">
      <c r="A9" s="131">
        <v>3</v>
      </c>
      <c r="B9" s="694" t="s">
        <v>491</v>
      </c>
      <c r="C9" s="695" t="s">
        <v>492</v>
      </c>
      <c r="D9" s="696" t="s">
        <v>493</v>
      </c>
      <c r="E9" s="706">
        <f>'Anexo 1. Presupuesto Oficial'!D36+'Anexo 1. Presupuesto Oficial'!D37+'Anexo 1. Presupuesto Oficial'!D38+'Anexo 1. Presupuesto Oficial'!D39+'Anexo 1. Presupuesto Oficial'!D40+'Anexo 1. Presupuesto Oficial'!D41+'Anexo 1. Presupuesto Oficial'!D42+'Anexo 1. Presupuesto Oficial'!D44</f>
        <v>19</v>
      </c>
      <c r="F9" s="707">
        <f>E9*ROUNDUP(('Anexo 1. Presupuesto Oficial'!$H$7/3),0)</f>
        <v>38</v>
      </c>
      <c r="G9" s="708">
        <f t="shared" si="1"/>
        <v>81399.240608000007</v>
      </c>
      <c r="H9" s="711">
        <f t="shared" si="0"/>
        <v>3093171.1431040005</v>
      </c>
      <c r="I9" s="236">
        <v>77375.703999999998</v>
      </c>
    </row>
    <row r="10" spans="1:9" ht="165.6">
      <c r="A10" s="514">
        <v>4</v>
      </c>
      <c r="B10" s="703" t="s">
        <v>486</v>
      </c>
      <c r="C10" s="695" t="s">
        <v>494</v>
      </c>
      <c r="D10" s="705" t="s">
        <v>495</v>
      </c>
      <c r="E10" s="706">
        <f>'Anexo 1. Presupuesto Oficial'!D43+'1.2.10'!D38</f>
        <v>35</v>
      </c>
      <c r="F10" s="707">
        <f>E10*ROUNDUP(('Anexo 1. Presupuesto Oficial'!$H$7/3),0)</f>
        <v>70</v>
      </c>
      <c r="G10" s="708">
        <f t="shared" si="1"/>
        <v>63614.532575999998</v>
      </c>
      <c r="H10" s="709">
        <f t="shared" si="0"/>
        <v>4453017.2803199999</v>
      </c>
      <c r="I10" s="236">
        <v>60470.087999999996</v>
      </c>
    </row>
    <row r="11" spans="1:9" ht="110.4">
      <c r="A11" s="514">
        <v>5</v>
      </c>
      <c r="B11" s="694" t="s">
        <v>496</v>
      </c>
      <c r="C11" s="695" t="s">
        <v>497</v>
      </c>
      <c r="D11" s="705" t="s">
        <v>498</v>
      </c>
      <c r="E11" s="706">
        <f>E7+E10+E8</f>
        <v>79</v>
      </c>
      <c r="F11" s="707">
        <f>E11*ROUNDUP(('Anexo 1. Presupuesto Oficial'!$H$7/3),0)</f>
        <v>158</v>
      </c>
      <c r="G11" s="708">
        <f t="shared" si="1"/>
        <v>48565.933472000004</v>
      </c>
      <c r="H11" s="709">
        <f t="shared" si="0"/>
        <v>7673417.4885760006</v>
      </c>
      <c r="I11" s="236">
        <v>46165.336000000003</v>
      </c>
    </row>
    <row r="12" spans="1:9" ht="110.4">
      <c r="A12" s="131">
        <v>6</v>
      </c>
      <c r="B12" s="694" t="s">
        <v>499</v>
      </c>
      <c r="C12" s="695" t="s">
        <v>500</v>
      </c>
      <c r="D12" s="696" t="s">
        <v>493</v>
      </c>
      <c r="E12" s="706">
        <f>E9</f>
        <v>19</v>
      </c>
      <c r="F12" s="707">
        <f>E12*ROUNDUP(('Anexo 1. Presupuesto Oficial'!$H$7/3),0)</f>
        <v>38</v>
      </c>
      <c r="G12" s="708">
        <f t="shared" si="1"/>
        <v>63614.532575999998</v>
      </c>
      <c r="H12" s="711">
        <f t="shared" si="0"/>
        <v>2417352.237888</v>
      </c>
      <c r="I12" s="236">
        <v>60470.087999999996</v>
      </c>
    </row>
    <row r="13" spans="1:9" ht="96.6">
      <c r="A13" s="514">
        <v>7</v>
      </c>
      <c r="B13" s="694" t="s">
        <v>501</v>
      </c>
      <c r="C13" s="695" t="s">
        <v>502</v>
      </c>
      <c r="D13" s="705" t="s">
        <v>503</v>
      </c>
      <c r="E13" s="706">
        <f>E7+E8+E9+E10+'1.2.10'!D24</f>
        <v>113</v>
      </c>
      <c r="F13" s="707">
        <f>E13*ROUNDUP(('Anexo 1. Presupuesto Oficial'!$H$7/3),0)</f>
        <v>226</v>
      </c>
      <c r="G13" s="708">
        <f t="shared" si="1"/>
        <v>34885.388832000004</v>
      </c>
      <c r="H13" s="709">
        <f t="shared" si="0"/>
        <v>7884097.8760320013</v>
      </c>
      <c r="I13" s="236">
        <v>33161.016000000003</v>
      </c>
    </row>
    <row r="14" spans="1:9" ht="151.80000000000001">
      <c r="A14" s="1004">
        <v>8</v>
      </c>
      <c r="B14" s="694" t="s">
        <v>504</v>
      </c>
      <c r="C14" s="695" t="s">
        <v>505</v>
      </c>
      <c r="D14" s="696" t="s">
        <v>506</v>
      </c>
      <c r="E14" s="706">
        <f>E7</f>
        <v>42</v>
      </c>
      <c r="F14" s="1028">
        <f>E14*ROUNDUP(('Anexo 1. Presupuesto Oficial'!$H$7/3),0)</f>
        <v>84</v>
      </c>
      <c r="G14" s="1020">
        <f>I14*1.052</f>
        <v>198367.89728</v>
      </c>
      <c r="H14" s="1022">
        <f>F14*G14</f>
        <v>16662903.37152</v>
      </c>
      <c r="I14" s="236">
        <v>188562.63999999998</v>
      </c>
    </row>
    <row r="15" spans="1:9" ht="151.80000000000001">
      <c r="A15" s="1004"/>
      <c r="B15" s="694" t="s">
        <v>507</v>
      </c>
      <c r="C15" s="695" t="s">
        <v>505</v>
      </c>
      <c r="D15" s="696" t="s">
        <v>506</v>
      </c>
      <c r="E15" s="706">
        <f>E14</f>
        <v>42</v>
      </c>
      <c r="F15" s="1004">
        <f>E15*ROUNDUP(('Anexo 1. Presupuesto Oficial'!$H$7/3),0)</f>
        <v>84</v>
      </c>
      <c r="G15" s="1021"/>
      <c r="H15" s="1022"/>
      <c r="I15" s="236"/>
    </row>
    <row r="16" spans="1:9" ht="55.2">
      <c r="A16" s="1004">
        <v>9</v>
      </c>
      <c r="B16" s="694" t="s">
        <v>508</v>
      </c>
      <c r="C16" s="695" t="s">
        <v>509</v>
      </c>
      <c r="D16" s="696" t="s">
        <v>510</v>
      </c>
      <c r="E16" s="706">
        <f>E10</f>
        <v>35</v>
      </c>
      <c r="F16" s="1004">
        <f>E16*ROUNDUP(('Anexo 1. Presupuesto Oficial'!$H$7/3),0)</f>
        <v>70</v>
      </c>
      <c r="G16" s="1020">
        <f>I16*1.052</f>
        <v>43093.715616000001</v>
      </c>
      <c r="H16" s="1022">
        <f>F16*G16</f>
        <v>3016560.0931200003</v>
      </c>
      <c r="I16" s="236">
        <v>40963.608</v>
      </c>
    </row>
    <row r="17" spans="1:9" ht="55.2">
      <c r="A17" s="1004"/>
      <c r="B17" s="694" t="s">
        <v>511</v>
      </c>
      <c r="C17" s="695" t="s">
        <v>512</v>
      </c>
      <c r="D17" s="696" t="s">
        <v>510</v>
      </c>
      <c r="E17" s="706">
        <f>E16</f>
        <v>35</v>
      </c>
      <c r="F17" s="1004">
        <f>E17*ROUNDUP(('Anexo 1. Presupuesto Oficial'!$H$7/3),0)</f>
        <v>70</v>
      </c>
      <c r="G17" s="1021"/>
      <c r="H17" s="1022"/>
      <c r="I17" s="236"/>
    </row>
    <row r="18" spans="1:9" ht="262.2">
      <c r="A18" s="132">
        <v>10</v>
      </c>
      <c r="B18" s="125" t="s">
        <v>513</v>
      </c>
      <c r="C18" s="126" t="s">
        <v>514</v>
      </c>
      <c r="D18" s="127" t="s">
        <v>515</v>
      </c>
      <c r="E18" s="134">
        <f>E8</f>
        <v>2</v>
      </c>
      <c r="F18" s="205">
        <f>E18*ROUNDUP(('Anexo 1. Presupuesto Oficial'!$H$7/3),0)</f>
        <v>4</v>
      </c>
      <c r="G18" s="135">
        <f>I18*1.052</f>
        <v>104656.16649600001</v>
      </c>
      <c r="H18" s="136">
        <f t="shared" ref="H18" si="2">F18*G18</f>
        <v>418624.66598400002</v>
      </c>
      <c r="I18" s="236">
        <v>99483.047999999995</v>
      </c>
    </row>
    <row r="19" spans="1:9" ht="24.6">
      <c r="A19" s="1023" t="s">
        <v>516</v>
      </c>
      <c r="B19" s="1024"/>
      <c r="C19" s="1024"/>
      <c r="D19" s="1024"/>
      <c r="E19" s="1024"/>
      <c r="F19" s="1024"/>
      <c r="G19" s="1025"/>
      <c r="H19" s="709">
        <f>SUM(H7:H18)</f>
        <v>50918439.928294405</v>
      </c>
    </row>
    <row r="21" spans="1:9">
      <c r="A21" s="206"/>
    </row>
    <row r="22" spans="1:9" ht="132" customHeight="1">
      <c r="A22" s="1026" t="s">
        <v>517</v>
      </c>
      <c r="B22" s="1027"/>
      <c r="C22" s="1027"/>
      <c r="D22" s="1027"/>
      <c r="E22" s="1027"/>
      <c r="F22" s="1027"/>
      <c r="G22" s="1027"/>
      <c r="H22" s="1027"/>
    </row>
  </sheetData>
  <mergeCells count="15">
    <mergeCell ref="G16:G17"/>
    <mergeCell ref="H16:H17"/>
    <mergeCell ref="A19:G19"/>
    <mergeCell ref="A22:H22"/>
    <mergeCell ref="A1:H1"/>
    <mergeCell ref="A2:H2"/>
    <mergeCell ref="A3:H3"/>
    <mergeCell ref="A5:H5"/>
    <mergeCell ref="A14:A15"/>
    <mergeCell ref="F14:F15"/>
    <mergeCell ref="G14:G15"/>
    <mergeCell ref="H14:H15"/>
    <mergeCell ref="A16:A17"/>
    <mergeCell ref="F16:F17"/>
    <mergeCell ref="A4:H4"/>
  </mergeCells>
  <phoneticPr fontId="25" type="noConversion"/>
  <pageMargins left="0.7" right="0.7" top="0.75" bottom="0.75" header="0.3" footer="0.3"/>
  <pageSetup paperSize="9" fitToHeight="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7" tint="0.59999389629810485"/>
    <pageSetUpPr fitToPage="1"/>
  </sheetPr>
  <dimension ref="A1:I33"/>
  <sheetViews>
    <sheetView zoomScale="85" zoomScaleNormal="85" workbookViewId="0">
      <selection activeCell="G7" sqref="G7"/>
    </sheetView>
  </sheetViews>
  <sheetFormatPr baseColWidth="10" defaultColWidth="11.44140625" defaultRowHeight="14.4"/>
  <cols>
    <col min="1" max="1" width="7" style="97" customWidth="1"/>
    <col min="2" max="2" width="19.6640625" style="102" customWidth="1"/>
    <col min="3" max="3" width="30.44140625" style="97" customWidth="1"/>
    <col min="4" max="4" width="21.109375" style="97" customWidth="1"/>
    <col min="5" max="6" width="23.88671875" style="97" customWidth="1"/>
    <col min="7" max="7" width="13.88671875" style="97" customWidth="1"/>
    <col min="8" max="8" width="17.33203125" style="97" customWidth="1"/>
    <col min="9" max="9" width="12.5546875" style="46" bestFit="1" customWidth="1"/>
    <col min="10" max="16384" width="11.44140625" style="46"/>
  </cols>
  <sheetData>
    <row r="1" spans="1:9" s="97" customFormat="1" ht="69" customHeight="1">
      <c r="A1" s="1014"/>
      <c r="B1" s="1015"/>
      <c r="C1" s="1015"/>
      <c r="D1" s="1015"/>
      <c r="E1" s="1015"/>
      <c r="F1" s="1015"/>
      <c r="G1" s="1015"/>
      <c r="H1" s="1015"/>
    </row>
    <row r="2" spans="1:9" s="97" customFormat="1" ht="21" customHeight="1">
      <c r="A2" s="974" t="s">
        <v>92</v>
      </c>
      <c r="B2" s="975"/>
      <c r="C2" s="975"/>
      <c r="D2" s="975"/>
      <c r="E2" s="975"/>
      <c r="F2" s="975"/>
      <c r="G2" s="975"/>
      <c r="H2" s="975"/>
    </row>
    <row r="3" spans="1:9" s="97" customFormat="1" ht="21" customHeight="1">
      <c r="A3" s="974" t="s">
        <v>144</v>
      </c>
      <c r="B3" s="975"/>
      <c r="C3" s="975"/>
      <c r="D3" s="975"/>
      <c r="E3" s="975"/>
      <c r="F3" s="975"/>
      <c r="G3" s="975"/>
      <c r="H3" s="975"/>
    </row>
    <row r="4" spans="1:9" s="97" customFormat="1" ht="79.5" customHeight="1">
      <c r="A4" s="99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32"/>
      <c r="C4" s="1032"/>
      <c r="D4" s="1032"/>
      <c r="E4" s="1032"/>
      <c r="F4" s="1032"/>
      <c r="G4" s="1032"/>
      <c r="H4" s="1032"/>
    </row>
    <row r="5" spans="1:9" s="97" customFormat="1" ht="25.5" customHeight="1" thickBot="1">
      <c r="A5" s="977" t="s">
        <v>518</v>
      </c>
      <c r="B5" s="978"/>
      <c r="C5" s="978"/>
      <c r="D5" s="978"/>
      <c r="E5" s="978"/>
      <c r="F5" s="978"/>
      <c r="G5" s="978"/>
      <c r="H5" s="978"/>
    </row>
    <row r="6" spans="1:9" ht="53.25" customHeight="1">
      <c r="A6" s="514" t="s">
        <v>459</v>
      </c>
      <c r="B6" s="713" t="s">
        <v>148</v>
      </c>
      <c r="C6" s="514" t="s">
        <v>460</v>
      </c>
      <c r="D6" s="514" t="s">
        <v>462</v>
      </c>
      <c r="E6" s="514" t="s">
        <v>519</v>
      </c>
      <c r="F6" s="514" t="s">
        <v>520</v>
      </c>
      <c r="G6" s="514" t="s">
        <v>235</v>
      </c>
      <c r="H6" s="514" t="s">
        <v>163</v>
      </c>
      <c r="I6" s="46">
        <v>2024</v>
      </c>
    </row>
    <row r="7" spans="1:9" ht="82.8">
      <c r="A7" s="131">
        <v>1</v>
      </c>
      <c r="B7" s="694" t="s">
        <v>521</v>
      </c>
      <c r="C7" s="705" t="s">
        <v>522</v>
      </c>
      <c r="D7" s="714"/>
      <c r="E7" s="712">
        <f>'Anexo 1. Presupuesto Oficial'!D22+'Anexo 1. Presupuesto Oficial'!D29+'Anexo 1. Presupuesto Oficial'!D30+'Anexo 1. Presupuesto Oficial'!D31+'Anexo 1. Presupuesto Oficial'!D32+'Anexo 1. Presupuesto Oficial'!D33+'Anexo 1. Presupuesto Oficial'!D34+'1.2.10'!D24+'1.2.10'!D38</f>
        <v>48</v>
      </c>
      <c r="F7" s="514">
        <f>E7*ROUNDUP(('Anexo 1. Presupuesto Oficial'!$H$7/3),0)</f>
        <v>96</v>
      </c>
      <c r="G7" s="715">
        <f>I7*1.052</f>
        <v>22877.549440000003</v>
      </c>
      <c r="H7" s="716">
        <f t="shared" ref="H7:H17" si="0">F7*G7</f>
        <v>2196244.7462400002</v>
      </c>
      <c r="I7" s="317">
        <v>21746.720000000001</v>
      </c>
    </row>
    <row r="8" spans="1:9" ht="69">
      <c r="A8" s="514">
        <v>2</v>
      </c>
      <c r="B8" s="694" t="s">
        <v>523</v>
      </c>
      <c r="C8" s="705" t="s">
        <v>524</v>
      </c>
      <c r="D8" s="714"/>
      <c r="E8" s="492">
        <f>'Anexo 1. Presupuesto Oficial'!D29+'Anexo 1. Presupuesto Oficial'!D30+'Anexo 1. Presupuesto Oficial'!D31+'Anexo 1. Presupuesto Oficial'!D32+'Anexo 1. Presupuesto Oficial'!D33+'Anexo 1. Presupuesto Oficial'!D34+'Anexo 1. Presupuesto Oficial'!D36+'Anexo 1. Presupuesto Oficial'!D37+'Anexo 1. Presupuesto Oficial'!D38+'Anexo 1. Presupuesto Oficial'!D39+'Anexo 1. Presupuesto Oficial'!D40+'Anexo 1. Presupuesto Oficial'!D41+'Anexo 1. Presupuesto Oficial'!D42+'Anexo 1. Presupuesto Oficial'!D43+'Anexo 1. Presupuesto Oficial'!D44+'1.2.10'!D38+'1.2.10'!D24</f>
        <v>86</v>
      </c>
      <c r="F8" s="514">
        <f>E8*ROUNDUP(('Anexo 1. Presupuesto Oficial'!$H$7/3),0)</f>
        <v>172</v>
      </c>
      <c r="G8" s="715">
        <f t="shared" ref="G8:G17" si="1">I8*1.052</f>
        <v>5173.3152000000009</v>
      </c>
      <c r="H8" s="716">
        <f t="shared" si="0"/>
        <v>889810.21440000017</v>
      </c>
      <c r="I8" s="317">
        <v>4917.6000000000004</v>
      </c>
    </row>
    <row r="9" spans="1:9" ht="55.2">
      <c r="A9" s="514">
        <v>4</v>
      </c>
      <c r="B9" s="694" t="s">
        <v>525</v>
      </c>
      <c r="C9" s="705" t="s">
        <v>526</v>
      </c>
      <c r="D9" s="714"/>
      <c r="E9" s="492">
        <f>'Anexo 1. Presupuesto Oficial'!D29+'Anexo 1. Presupuesto Oficial'!D22+'Anexo 1. Presupuesto Oficial'!D30+'Anexo 1. Presupuesto Oficial'!D31+'Anexo 1. Presupuesto Oficial'!D32+'Anexo 1. Presupuesto Oficial'!D33+'Anexo 1. Presupuesto Oficial'!D34+'Anexo 1. Presupuesto Oficial'!D36+'Anexo 1. Presupuesto Oficial'!D37+'Anexo 1. Presupuesto Oficial'!D38+'Anexo 1. Presupuesto Oficial'!D39+'Anexo 1. Presupuesto Oficial'!D40+'Anexo 1. Presupuesto Oficial'!D41+'Anexo 1. Presupuesto Oficial'!D42+'Anexo 1. Presupuesto Oficial'!D43+'Anexo 1. Presupuesto Oficial'!D44+'Anexo 1. Presupuesto Oficial'!D45+'1.2.10'!D38+'1.2.10'!D24</f>
        <v>88</v>
      </c>
      <c r="F9" s="514">
        <f>E9*ROUNDUP(('Anexo 1. Presupuesto Oficial'!$H$7/3),0)</f>
        <v>176</v>
      </c>
      <c r="G9" s="715">
        <f t="shared" si="1"/>
        <v>1839.4009600000002</v>
      </c>
      <c r="H9" s="716">
        <f t="shared" si="0"/>
        <v>323734.56896</v>
      </c>
      <c r="I9" s="317">
        <v>1748.48</v>
      </c>
    </row>
    <row r="10" spans="1:9" ht="55.2">
      <c r="A10" s="514">
        <v>9</v>
      </c>
      <c r="B10" s="694" t="s">
        <v>527</v>
      </c>
      <c r="C10" s="705" t="s">
        <v>528</v>
      </c>
      <c r="D10" s="714"/>
      <c r="E10" s="492">
        <f>'Anexo 1. Presupuesto Oficial'!D22+'Anexo 1. Presupuesto Oficial'!D29+'Anexo 1. Presupuesto Oficial'!D30+'Anexo 1. Presupuesto Oficial'!D31+'Anexo 1. Presupuesto Oficial'!D32+'Anexo 1. Presupuesto Oficial'!D33+'Anexo 1. Presupuesto Oficial'!D34+'Anexo 1. Presupuesto Oficial'!D36+'Anexo 1. Presupuesto Oficial'!D37+'Anexo 1. Presupuesto Oficial'!D38+'Anexo 1. Presupuesto Oficial'!D39+'Anexo 1. Presupuesto Oficial'!D40+'Anexo 1. Presupuesto Oficial'!D41+'Anexo 1. Presupuesto Oficial'!D42+'Anexo 1. Presupuesto Oficial'!D43+'Anexo 1. Presupuesto Oficial'!D44+'1.2.10'!D38+'1.2.10'!D24</f>
        <v>87</v>
      </c>
      <c r="F10" s="514">
        <f>E10*ROUNDUP(('Anexo 1. Presupuesto Oficial'!$H$7/3),0)</f>
        <v>174</v>
      </c>
      <c r="G10" s="715">
        <f t="shared" si="1"/>
        <v>182790.47040000002</v>
      </c>
      <c r="H10" s="716">
        <f t="shared" si="0"/>
        <v>31805541.849600002</v>
      </c>
      <c r="I10" s="317">
        <v>173755.2</v>
      </c>
    </row>
    <row r="11" spans="1:9" ht="41.4">
      <c r="A11" s="514">
        <v>10</v>
      </c>
      <c r="B11" s="694" t="s">
        <v>529</v>
      </c>
      <c r="C11" s="705" t="s">
        <v>530</v>
      </c>
      <c r="D11" s="714"/>
      <c r="E11" s="492">
        <f>'Anexo 1. Presupuesto Oficial'!D36+'Anexo 1. Presupuesto Oficial'!D37+'Anexo 1. Presupuesto Oficial'!D38+'Anexo 1. Presupuesto Oficial'!D39+'Anexo 1. Presupuesto Oficial'!D40+'Anexo 1. Presupuesto Oficial'!D41+'Anexo 1. Presupuesto Oficial'!D42+'Anexo 1. Presupuesto Oficial'!D43+'Anexo 1. Presupuesto Oficial'!D44+'1.2.10'!D38+'1.2.10'!D24</f>
        <v>69</v>
      </c>
      <c r="F11" s="514">
        <f>E11*ROUNDUP(('Anexo 1. Presupuesto Oficial'!$H$7/3),0)</f>
        <v>138</v>
      </c>
      <c r="G11" s="715">
        <f t="shared" si="1"/>
        <v>10921.443200000002</v>
      </c>
      <c r="H11" s="716">
        <f t="shared" si="0"/>
        <v>1507159.1616000002</v>
      </c>
      <c r="I11" s="317">
        <v>10381.6</v>
      </c>
    </row>
    <row r="12" spans="1:9" ht="41.4">
      <c r="A12" s="131">
        <v>11</v>
      </c>
      <c r="B12" s="694" t="s">
        <v>531</v>
      </c>
      <c r="C12" s="705" t="s">
        <v>532</v>
      </c>
      <c r="D12" s="714"/>
      <c r="E12" s="492">
        <f>E11</f>
        <v>69</v>
      </c>
      <c r="F12" s="514">
        <f>E12*ROUNDUP(('Anexo 1. Presupuesto Oficial'!$H$7/3),0)</f>
        <v>138</v>
      </c>
      <c r="G12" s="715">
        <f t="shared" si="1"/>
        <v>5748.1280000000006</v>
      </c>
      <c r="H12" s="716">
        <f t="shared" si="0"/>
        <v>793241.66400000011</v>
      </c>
      <c r="I12" s="317">
        <v>5464</v>
      </c>
    </row>
    <row r="13" spans="1:9" ht="110.4">
      <c r="A13" s="514">
        <v>13</v>
      </c>
      <c r="B13" s="694" t="s">
        <v>533</v>
      </c>
      <c r="C13" s="705" t="s">
        <v>534</v>
      </c>
      <c r="D13" s="714"/>
      <c r="E13" s="492">
        <f>'Anexo 1. Presupuesto Oficial'!D22+'Anexo 1. Presupuesto Oficial'!D29+'Anexo 1. Presupuesto Oficial'!D30+'Anexo 1. Presupuesto Oficial'!D31+'Anexo 1. Presupuesto Oficial'!D32+'Anexo 1. Presupuesto Oficial'!D33+'Anexo 1. Presupuesto Oficial'!D34+'Anexo 1. Presupuesto Oficial'!D36+'Anexo 1. Presupuesto Oficial'!D37+'Anexo 1. Presupuesto Oficial'!D38+'Anexo 1. Presupuesto Oficial'!D39+'Anexo 1. Presupuesto Oficial'!D40+'Anexo 1. Presupuesto Oficial'!D41+'Anexo 1. Presupuesto Oficial'!D42+'Anexo 1. Presupuesto Oficial'!D43+'Anexo 1. Presupuesto Oficial'!D44+'1.2.10'!D38+'1.2.10'!D24</f>
        <v>87</v>
      </c>
      <c r="F13" s="514">
        <f>E13*ROUNDUP(('Anexo 1. Presupuesto Oficial'!$H$7/3),0)</f>
        <v>174</v>
      </c>
      <c r="G13" s="715">
        <f t="shared" si="1"/>
        <v>40236.896000000001</v>
      </c>
      <c r="H13" s="716">
        <f t="shared" si="0"/>
        <v>7001219.9040000001</v>
      </c>
      <c r="I13" s="317">
        <v>38248</v>
      </c>
    </row>
    <row r="14" spans="1:9" ht="82.8">
      <c r="A14" s="514">
        <v>14</v>
      </c>
      <c r="B14" s="694" t="s">
        <v>535</v>
      </c>
      <c r="C14" s="705" t="s">
        <v>536</v>
      </c>
      <c r="D14" s="714"/>
      <c r="E14" s="492">
        <f>E13</f>
        <v>87</v>
      </c>
      <c r="F14" s="514">
        <f>E14*ROUNDUP(('Anexo 1. Presupuesto Oficial'!$H$7/3),0)</f>
        <v>174</v>
      </c>
      <c r="G14" s="715">
        <f t="shared" si="1"/>
        <v>32189.516800000001</v>
      </c>
      <c r="H14" s="716">
        <f>F14*G14</f>
        <v>5600975.9232000001</v>
      </c>
      <c r="I14" s="317">
        <v>30598.400000000001</v>
      </c>
    </row>
    <row r="15" spans="1:9" ht="82.8">
      <c r="A15" s="514">
        <v>15</v>
      </c>
      <c r="B15" s="694" t="s">
        <v>537</v>
      </c>
      <c r="C15" s="705" t="s">
        <v>538</v>
      </c>
      <c r="D15" s="714"/>
      <c r="E15" s="492">
        <f>E10</f>
        <v>87</v>
      </c>
      <c r="F15" s="514">
        <f>E15*ROUNDUP(('Anexo 1. Presupuesto Oficial'!$H$7/3),0)</f>
        <v>174</v>
      </c>
      <c r="G15" s="715">
        <f t="shared" si="1"/>
        <v>41386.521600000007</v>
      </c>
      <c r="H15" s="716">
        <f t="shared" si="0"/>
        <v>7201254.7584000016</v>
      </c>
      <c r="I15" s="317">
        <v>39340.800000000003</v>
      </c>
    </row>
    <row r="16" spans="1:9" ht="55.2">
      <c r="A16" s="514">
        <v>16</v>
      </c>
      <c r="B16" s="694" t="s">
        <v>539</v>
      </c>
      <c r="C16" s="705" t="s">
        <v>540</v>
      </c>
      <c r="D16" s="714"/>
      <c r="E16" s="492">
        <f>E10</f>
        <v>87</v>
      </c>
      <c r="F16" s="514">
        <f>E16*ROUNDUP(('Anexo 1. Presupuesto Oficial'!$H$7/3),0)</f>
        <v>174</v>
      </c>
      <c r="G16" s="715">
        <f t="shared" si="1"/>
        <v>56331.654399999999</v>
      </c>
      <c r="H16" s="716">
        <f t="shared" si="0"/>
        <v>9801707.8655999992</v>
      </c>
      <c r="I16" s="317">
        <v>53547.199999999997</v>
      </c>
    </row>
    <row r="17" spans="1:9" ht="85.5" customHeight="1">
      <c r="A17" s="514">
        <v>17</v>
      </c>
      <c r="B17" s="694" t="s">
        <v>541</v>
      </c>
      <c r="C17" s="705" t="s">
        <v>528</v>
      </c>
      <c r="D17" s="714"/>
      <c r="E17" s="492">
        <f>E10</f>
        <v>87</v>
      </c>
      <c r="F17" s="514">
        <f>E17*ROUNDUP(('Anexo 1. Presupuesto Oficial'!$H$7/3),0)</f>
        <v>174</v>
      </c>
      <c r="G17" s="715">
        <f t="shared" si="1"/>
        <v>77024.915200000003</v>
      </c>
      <c r="H17" s="716">
        <f t="shared" si="0"/>
        <v>13402335.244800001</v>
      </c>
      <c r="I17" s="317">
        <v>73217.600000000006</v>
      </c>
    </row>
    <row r="18" spans="1:9" s="97" customFormat="1" ht="13.8">
      <c r="A18" s="1029" t="s">
        <v>331</v>
      </c>
      <c r="B18" s="1030"/>
      <c r="C18" s="1030"/>
      <c r="D18" s="1030"/>
      <c r="E18" s="1030"/>
      <c r="F18" s="1030"/>
      <c r="G18" s="1031"/>
      <c r="H18" s="717">
        <f>SUM(H7:H17)</f>
        <v>80523225.900800005</v>
      </c>
    </row>
    <row r="21" spans="1:9" s="97" customFormat="1" ht="13.8">
      <c r="A21" s="887" t="s">
        <v>542</v>
      </c>
      <c r="B21" s="887"/>
      <c r="C21" s="887"/>
      <c r="D21" s="887"/>
      <c r="E21" s="887"/>
      <c r="F21" s="887"/>
      <c r="G21" s="887"/>
      <c r="H21" s="887"/>
    </row>
    <row r="33" ht="78.75" customHeight="1"/>
  </sheetData>
  <mergeCells count="7">
    <mergeCell ref="A18:G18"/>
    <mergeCell ref="A21:H21"/>
    <mergeCell ref="A1:H1"/>
    <mergeCell ref="A2:H2"/>
    <mergeCell ref="A3:H3"/>
    <mergeCell ref="A4:H4"/>
    <mergeCell ref="A5:H5"/>
  </mergeCells>
  <phoneticPr fontId="25" type="noConversion"/>
  <pageMargins left="0.7" right="0.7" top="0.75" bottom="0.75" header="0.3" footer="0.3"/>
  <pageSetup paperSize="9" fitToHeight="0" orientation="landscape"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21"/>
  <sheetViews>
    <sheetView workbookViewId="0">
      <selection activeCell="D24" sqref="D24"/>
    </sheetView>
  </sheetViews>
  <sheetFormatPr baseColWidth="10" defaultColWidth="11.44140625" defaultRowHeight="14.4"/>
  <cols>
    <col min="3" max="3" width="47.109375" customWidth="1"/>
    <col min="5" max="5" width="51" customWidth="1"/>
    <col min="6" max="6" width="26.88671875" customWidth="1"/>
    <col min="13" max="13" width="101.44140625" customWidth="1"/>
  </cols>
  <sheetData>
    <row r="1" spans="2:13" ht="15" thickBot="1"/>
    <row r="2" spans="2:13" ht="15" thickBot="1">
      <c r="B2" s="476" t="str">
        <f>'Anexo 1. Presupuesto Oficial'!A7</f>
        <v>A</v>
      </c>
      <c r="C2" s="477" t="s">
        <v>68</v>
      </c>
      <c r="D2" s="478" t="s">
        <v>69</v>
      </c>
      <c r="E2" s="478" t="s">
        <v>70</v>
      </c>
      <c r="F2" s="478" t="s">
        <v>71</v>
      </c>
    </row>
    <row r="3" spans="2:13" ht="288">
      <c r="B3" s="444" t="str">
        <f>'Anexo 1. Presupuesto Oficial'!A9</f>
        <v>0.1</v>
      </c>
      <c r="C3" s="479" t="str">
        <f>'Anexo 1. Presupuesto Oficial'!B9</f>
        <v xml:space="preserve">Director de Operaciones </v>
      </c>
      <c r="D3" s="444">
        <f>'Anexo 1. Presupuesto Oficial'!D9</f>
        <v>1</v>
      </c>
      <c r="E3" s="480" t="s">
        <v>72</v>
      </c>
      <c r="F3" s="444" t="s">
        <v>73</v>
      </c>
      <c r="M3" s="862" t="s">
        <v>74</v>
      </c>
    </row>
    <row r="4" spans="2:13" ht="96.75" customHeight="1">
      <c r="B4" s="444" t="str">
        <f>'Anexo 1. Presupuesto Oficial'!A10</f>
        <v>0.2</v>
      </c>
      <c r="C4" s="479" t="str">
        <f>'Anexo 1. Presupuesto Oficial'!B10</f>
        <v xml:space="preserve">Ingeniero de Operaciones </v>
      </c>
      <c r="D4" s="444">
        <f>'Anexo 1. Presupuesto Oficial'!D10</f>
        <v>2</v>
      </c>
      <c r="E4" s="480" t="s">
        <v>75</v>
      </c>
      <c r="F4" s="444" t="s">
        <v>76</v>
      </c>
      <c r="M4" s="863"/>
    </row>
    <row r="5" spans="2:13" ht="288.60000000000002" thickBot="1">
      <c r="B5" s="444" t="str">
        <f>'Anexo 1. Presupuesto Oficial'!A11</f>
        <v>0.3</v>
      </c>
      <c r="C5" s="479" t="str">
        <f>'Anexo 1. Presupuesto Oficial'!B11</f>
        <v xml:space="preserve">Director de Mantenimiento </v>
      </c>
      <c r="D5" s="444">
        <f>'Anexo 1. Presupuesto Oficial'!D11</f>
        <v>1</v>
      </c>
      <c r="E5" s="480" t="s">
        <v>77</v>
      </c>
      <c r="F5" s="444" t="s">
        <v>73</v>
      </c>
      <c r="M5" s="864"/>
    </row>
    <row r="6" spans="2:13" ht="100.8">
      <c r="B6" s="444" t="str">
        <f>'Anexo 1. Presupuesto Oficial'!A12</f>
        <v>0.4</v>
      </c>
      <c r="C6" s="479" t="str">
        <f>'Anexo 1. Presupuesto Oficial'!B12</f>
        <v xml:space="preserve">Ingeniero Ambiental </v>
      </c>
      <c r="D6" s="444">
        <f>'Anexo 1. Presupuesto Oficial'!D12</f>
        <v>1</v>
      </c>
      <c r="E6" s="480" t="s">
        <v>78</v>
      </c>
      <c r="F6" s="444" t="s">
        <v>76</v>
      </c>
    </row>
    <row r="7" spans="2:13" ht="115.2">
      <c r="B7" s="444" t="str">
        <f>'Anexo 1. Presupuesto Oficial'!A13</f>
        <v>0.5</v>
      </c>
      <c r="C7" s="479" t="str">
        <f>'Anexo 1. Presupuesto Oficial'!B13</f>
        <v>Técnico de Mantenimiento de Maquinaria</v>
      </c>
      <c r="D7" s="444">
        <f>'Anexo 1. Presupuesto Oficial'!D13</f>
        <v>1</v>
      </c>
      <c r="E7" s="480" t="s">
        <v>79</v>
      </c>
      <c r="F7" s="444" t="s">
        <v>76</v>
      </c>
    </row>
    <row r="8" spans="2:13" ht="100.8">
      <c r="B8" s="444" t="str">
        <f>'Anexo 1. Presupuesto Oficial'!A14</f>
        <v>0.6</v>
      </c>
      <c r="C8" s="479" t="str">
        <f>'Anexo 1. Presupuesto Oficial'!B14</f>
        <v xml:space="preserve">Coordinador de Emergencia Vial </v>
      </c>
      <c r="D8" s="444">
        <f>'Anexo 1. Presupuesto Oficial'!D14</f>
        <v>1</v>
      </c>
      <c r="E8" s="480" t="s">
        <v>80</v>
      </c>
      <c r="F8" s="444" t="s">
        <v>76</v>
      </c>
    </row>
    <row r="9" spans="2:13">
      <c r="B9" s="488">
        <f>'Anexo 1. Presupuesto Oficial'!A20</f>
        <v>1</v>
      </c>
      <c r="C9" s="488" t="str">
        <f>'Anexo 1. Presupuesto Oficial'!B20</f>
        <v>Personal operativo y Administrativo</v>
      </c>
      <c r="D9" s="481" t="s">
        <v>69</v>
      </c>
      <c r="E9" s="481" t="s">
        <v>70</v>
      </c>
      <c r="F9" s="481" t="s">
        <v>71</v>
      </c>
    </row>
    <row r="10" spans="2:13" ht="39.6">
      <c r="B10" s="482">
        <f>'Anexo 1. Presupuesto Oficial'!A22</f>
        <v>1.2</v>
      </c>
      <c r="C10" s="483" t="str">
        <f>'Anexo 1. Presupuesto Oficial'!B22</f>
        <v xml:space="preserve">Ingeniero de Operaciones </v>
      </c>
      <c r="D10" s="484">
        <f>'Anexo 1. Presupuesto Oficial'!D22</f>
        <v>1</v>
      </c>
      <c r="E10" s="485" t="s">
        <v>81</v>
      </c>
      <c r="F10" s="332" t="s">
        <v>35</v>
      </c>
    </row>
    <row r="11" spans="2:13" ht="57.6">
      <c r="B11" s="482">
        <f>'Anexo 1. Presupuesto Oficial'!A23</f>
        <v>1.3</v>
      </c>
      <c r="C11" s="483" t="str">
        <f>'Anexo 1. Presupuesto Oficial'!B23</f>
        <v>Profesional administrativo</v>
      </c>
      <c r="D11" s="486">
        <f>'Anexo 1. Presupuesto Oficial'!D23</f>
        <v>5</v>
      </c>
      <c r="E11" s="485" t="s">
        <v>82</v>
      </c>
      <c r="F11" s="332" t="s">
        <v>31</v>
      </c>
    </row>
    <row r="12" spans="2:13" ht="28.8">
      <c r="B12" s="482">
        <f>'Anexo 1. Presupuesto Oficial'!A25</f>
        <v>1.5</v>
      </c>
      <c r="C12" s="483" t="str">
        <f>'Anexo 1. Presupuesto Oficial'!B25</f>
        <v xml:space="preserve">Auxiliar de Operaciones </v>
      </c>
      <c r="D12" s="484">
        <f>'Anexo 1. Presupuesto Oficial'!D25</f>
        <v>2</v>
      </c>
      <c r="E12" s="485" t="s">
        <v>83</v>
      </c>
      <c r="F12" s="332" t="s">
        <v>42</v>
      </c>
    </row>
    <row r="13" spans="2:13" ht="28.8">
      <c r="B13" s="482">
        <f>'Anexo 1. Presupuesto Oficial'!A26</f>
        <v>1.6</v>
      </c>
      <c r="C13" s="483" t="str">
        <f>'Anexo 1. Presupuesto Oficial'!B26</f>
        <v>Auxiliar de Compras</v>
      </c>
      <c r="D13" s="484">
        <f>'Anexo 1. Presupuesto Oficial'!D26</f>
        <v>2</v>
      </c>
      <c r="E13" s="485" t="s">
        <v>84</v>
      </c>
      <c r="F13" s="332" t="s">
        <v>42</v>
      </c>
    </row>
    <row r="14" spans="2:13" ht="28.8">
      <c r="B14" s="482">
        <f>'Anexo 1. Presupuesto Oficial'!A27</f>
        <v>1.7</v>
      </c>
      <c r="C14" s="483" t="str">
        <f>'Anexo 1. Presupuesto Oficial'!B27</f>
        <v>Auxiliar Contable</v>
      </c>
      <c r="D14" s="484">
        <f>'Anexo 1. Presupuesto Oficial'!D27</f>
        <v>2</v>
      </c>
      <c r="E14" s="485" t="s">
        <v>85</v>
      </c>
      <c r="F14" s="332" t="s">
        <v>42</v>
      </c>
    </row>
    <row r="15" spans="2:13">
      <c r="B15" s="488" t="str">
        <f>'Anexo 1. Presupuesto Oficial'!A35</f>
        <v>1.2</v>
      </c>
      <c r="C15" s="488" t="str">
        <f>'Anexo 1. Presupuesto Oficial'!B35</f>
        <v>Personal Operativo (Operadores Banco de Maquinaria )</v>
      </c>
      <c r="D15" s="489"/>
      <c r="E15" s="490"/>
      <c r="F15" s="490"/>
    </row>
    <row r="16" spans="2:13" ht="28.8">
      <c r="B16" s="486" t="str">
        <f>'Anexo 1. Presupuesto Oficial'!A29</f>
        <v>1.1.1</v>
      </c>
      <c r="C16" s="491" t="str">
        <f>'Anexo 1. Presupuesto Oficial'!B29</f>
        <v xml:space="preserve">Inspector de campo </v>
      </c>
      <c r="D16" s="492">
        <f>'Anexo 1. Presupuesto Oficial'!D29</f>
        <v>10</v>
      </c>
      <c r="E16" s="485" t="s">
        <v>86</v>
      </c>
      <c r="F16" s="332" t="s">
        <v>39</v>
      </c>
    </row>
    <row r="17" spans="2:6" ht="39.6">
      <c r="B17" s="486" t="str">
        <f>'Anexo 1. Presupuesto Oficial'!A30</f>
        <v>1,1,2</v>
      </c>
      <c r="C17" s="491" t="str">
        <f>'Anexo 1. Presupuesto Oficial'!B30</f>
        <v xml:space="preserve">Profesional en Seguridad y Salud en el Trabajo </v>
      </c>
      <c r="D17" s="492">
        <f>'Anexo 1. Presupuesto Oficial'!D30</f>
        <v>1</v>
      </c>
      <c r="E17" s="485" t="s">
        <v>87</v>
      </c>
      <c r="F17" s="332" t="s">
        <v>28</v>
      </c>
    </row>
    <row r="18" spans="2:6" ht="39.6">
      <c r="B18" s="486" t="str">
        <f>'Anexo 1. Presupuesto Oficial'!A31</f>
        <v>1.1.3</v>
      </c>
      <c r="C18" s="491" t="str">
        <f>'Anexo 1. Presupuesto Oficial'!B31</f>
        <v xml:space="preserve">Profesional Social </v>
      </c>
      <c r="D18" s="492">
        <f>'Anexo 1. Presupuesto Oficial'!D31</f>
        <v>1</v>
      </c>
      <c r="E18" s="485" t="s">
        <v>88</v>
      </c>
      <c r="F18" s="332" t="s">
        <v>28</v>
      </c>
    </row>
    <row r="19" spans="2:6" ht="28.8">
      <c r="B19" s="486" t="str">
        <f>'Anexo 1. Presupuesto Oficial'!A32</f>
        <v>1.1.4</v>
      </c>
      <c r="C19" s="491" t="str">
        <f>'Anexo 1. Presupuesto Oficial'!B32</f>
        <v xml:space="preserve">Auxiliar Ambiental </v>
      </c>
      <c r="D19" s="492">
        <f>'Anexo 1. Presupuesto Oficial'!D32</f>
        <v>1</v>
      </c>
      <c r="E19" s="485" t="s">
        <v>89</v>
      </c>
      <c r="F19" s="487" t="s">
        <v>76</v>
      </c>
    </row>
    <row r="20" spans="2:6" ht="28.8">
      <c r="B20" s="486" t="str">
        <f>'Anexo 1. Presupuesto Oficial'!A33</f>
        <v>1,1,5</v>
      </c>
      <c r="C20" s="491" t="str">
        <f>'Anexo 1. Presupuesto Oficial'!B33</f>
        <v>Auxiliar en Seguridad y Salud en el Trabajo SST</v>
      </c>
      <c r="D20" s="492">
        <f>'Anexo 1. Presupuesto Oficial'!D33</f>
        <v>2</v>
      </c>
      <c r="E20" s="485" t="s">
        <v>90</v>
      </c>
      <c r="F20" s="487" t="s">
        <v>76</v>
      </c>
    </row>
    <row r="21" spans="2:6">
      <c r="B21" s="486" t="str">
        <f>'Anexo 1. Presupuesto Oficial'!A34</f>
        <v>1.1.6</v>
      </c>
      <c r="C21" s="491" t="str">
        <f>'Anexo 1. Presupuesto Oficial'!B34</f>
        <v>Técnico de maquinaria y equipo</v>
      </c>
      <c r="D21" s="492">
        <f>'Anexo 1. Presupuesto Oficial'!D34</f>
        <v>2</v>
      </c>
      <c r="E21" s="485" t="s">
        <v>91</v>
      </c>
      <c r="F21" s="487" t="s">
        <v>46</v>
      </c>
    </row>
  </sheetData>
  <mergeCells count="1">
    <mergeCell ref="M3:M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tabColor theme="7" tint="0.59999389629810485"/>
  </sheetPr>
  <dimension ref="A1:F43"/>
  <sheetViews>
    <sheetView topLeftCell="A4" workbookViewId="0">
      <selection activeCell="G5" sqref="G5"/>
    </sheetView>
  </sheetViews>
  <sheetFormatPr baseColWidth="10" defaultColWidth="11.44140625" defaultRowHeight="14.4"/>
  <cols>
    <col min="1" max="1" width="7.33203125" style="40" customWidth="1"/>
    <col min="2" max="2" width="56" style="13" customWidth="1"/>
    <col min="3" max="3" width="10.44140625" style="13" bestFit="1" customWidth="1"/>
    <col min="4" max="4" width="11.88671875" style="13" bestFit="1" customWidth="1"/>
    <col min="5" max="5" width="18.6640625" style="13" bestFit="1" customWidth="1"/>
    <col min="6" max="6" width="23.109375" style="13" bestFit="1" customWidth="1"/>
    <col min="7" max="7" width="16.88671875" style="46" bestFit="1" customWidth="1"/>
    <col min="8" max="16384" width="11.44140625" style="46"/>
  </cols>
  <sheetData>
    <row r="1" spans="1:6" ht="70.5" customHeight="1">
      <c r="A1" s="922"/>
      <c r="B1" s="923"/>
      <c r="C1" s="923"/>
      <c r="D1" s="923"/>
      <c r="E1" s="923"/>
      <c r="F1" s="924"/>
    </row>
    <row r="2" spans="1:6" ht="18" customHeight="1">
      <c r="A2" s="974" t="s">
        <v>92</v>
      </c>
      <c r="B2" s="975"/>
      <c r="C2" s="975"/>
      <c r="D2" s="975"/>
      <c r="E2" s="975"/>
      <c r="F2" s="976"/>
    </row>
    <row r="3" spans="1:6" ht="18" customHeight="1">
      <c r="A3" s="974" t="s">
        <v>144</v>
      </c>
      <c r="B3" s="975"/>
      <c r="C3" s="975"/>
      <c r="D3" s="975"/>
      <c r="E3" s="975"/>
      <c r="F3" s="976"/>
    </row>
    <row r="4" spans="1:6" ht="87.75" customHeight="1">
      <c r="A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01"/>
      <c r="C4" s="1001"/>
      <c r="D4" s="1001"/>
      <c r="E4" s="1001"/>
      <c r="F4" s="1002"/>
    </row>
    <row r="5" spans="1:6" ht="43.5" customHeight="1" thickBot="1">
      <c r="A5" s="977" t="s">
        <v>543</v>
      </c>
      <c r="B5" s="978"/>
      <c r="C5" s="978"/>
      <c r="D5" s="978"/>
      <c r="E5" s="978"/>
      <c r="F5" s="979"/>
    </row>
    <row r="6" spans="1:6" ht="18.75" customHeight="1" thickBot="1">
      <c r="A6" s="354" t="s">
        <v>147</v>
      </c>
      <c r="B6" s="357" t="s">
        <v>148</v>
      </c>
      <c r="C6" s="307" t="s">
        <v>149</v>
      </c>
      <c r="D6" s="307" t="s">
        <v>150</v>
      </c>
      <c r="E6" s="306" t="s">
        <v>335</v>
      </c>
      <c r="F6" s="355" t="s">
        <v>155</v>
      </c>
    </row>
    <row r="7" spans="1:6" ht="32.25" customHeight="1">
      <c r="A7" s="360" t="s">
        <v>544</v>
      </c>
      <c r="B7" s="362" t="s">
        <v>545</v>
      </c>
      <c r="C7" s="362"/>
      <c r="D7" s="564"/>
      <c r="E7" s="363"/>
      <c r="F7" s="364"/>
    </row>
    <row r="8" spans="1:6" ht="27.6">
      <c r="A8" s="8" t="s">
        <v>546</v>
      </c>
      <c r="B8" s="545" t="s">
        <v>547</v>
      </c>
      <c r="C8" s="371" t="s">
        <v>548</v>
      </c>
      <c r="D8" s="371">
        <f>48*2</f>
        <v>96</v>
      </c>
      <c r="E8" s="353">
        <f>25600*1.052</f>
        <v>26931.200000000001</v>
      </c>
      <c r="F8" s="368">
        <f>+D8*E8</f>
        <v>2585395.2000000002</v>
      </c>
    </row>
    <row r="9" spans="1:6" ht="27.6">
      <c r="A9" s="8" t="s">
        <v>549</v>
      </c>
      <c r="B9" s="545" t="s">
        <v>550</v>
      </c>
      <c r="C9" s="371" t="s">
        <v>548</v>
      </c>
      <c r="D9" s="371">
        <f>250*2</f>
        <v>500</v>
      </c>
      <c r="E9" s="353">
        <f>36198.4*1.0928*1.052</f>
        <v>41614.607319039998</v>
      </c>
      <c r="F9" s="368">
        <f>+D9*E9</f>
        <v>20807303.65952</v>
      </c>
    </row>
    <row r="10" spans="1:6" ht="15" thickBot="1">
      <c r="A10" s="380"/>
      <c r="B10" s="10"/>
      <c r="C10" s="10"/>
      <c r="D10" s="11"/>
      <c r="E10" s="77" t="s">
        <v>384</v>
      </c>
      <c r="F10" s="73"/>
    </row>
    <row r="11" spans="1:6" ht="15" thickBot="1">
      <c r="A11" s="684"/>
      <c r="B11" s="74" t="s">
        <v>551</v>
      </c>
      <c r="C11" s="685"/>
      <c r="D11" s="686"/>
      <c r="E11" s="308"/>
      <c r="F11" s="78">
        <f>SUM(F8:F9)</f>
        <v>23392698.859519999</v>
      </c>
    </row>
    <row r="43" ht="57.75" customHeight="1"/>
  </sheetData>
  <protectedRanges>
    <protectedRange sqref="F19" name="Rango1_5_1"/>
    <protectedRange sqref="F9" name="Rango1_5_1_1"/>
  </protectedRanges>
  <mergeCells count="5">
    <mergeCell ref="A1:F1"/>
    <mergeCell ref="A2:F2"/>
    <mergeCell ref="A3:F3"/>
    <mergeCell ref="A5:F5"/>
    <mergeCell ref="A4:F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H39"/>
  <sheetViews>
    <sheetView topLeftCell="A6" zoomScale="70" zoomScaleNormal="70" workbookViewId="0">
      <selection activeCell="J1" sqref="J1"/>
    </sheetView>
  </sheetViews>
  <sheetFormatPr baseColWidth="10" defaultColWidth="11.44140625" defaultRowHeight="14.4"/>
  <cols>
    <col min="1" max="1" width="7.33203125" style="40" customWidth="1"/>
    <col min="2" max="2" width="26.109375" style="13" customWidth="1"/>
    <col min="3" max="3" width="26" style="13" bestFit="1" customWidth="1"/>
    <col min="4" max="4" width="15.109375" style="13" customWidth="1"/>
    <col min="5" max="5" width="15.44140625" style="13" customWidth="1"/>
    <col min="6" max="6" width="22.88671875" style="13" customWidth="1"/>
    <col min="7" max="7" width="16.88671875" style="46" bestFit="1" customWidth="1"/>
    <col min="8" max="8" width="15" style="46" bestFit="1" customWidth="1"/>
    <col min="9" max="16384" width="11.44140625" style="46"/>
  </cols>
  <sheetData>
    <row r="1" spans="1:8" ht="98.25" customHeight="1">
      <c r="A1" s="922"/>
      <c r="B1" s="923"/>
      <c r="C1" s="923"/>
      <c r="D1" s="923"/>
      <c r="E1" s="923"/>
      <c r="F1" s="924"/>
    </row>
    <row r="2" spans="1:8" ht="18" customHeight="1">
      <c r="A2" s="974" t="s">
        <v>92</v>
      </c>
      <c r="B2" s="975"/>
      <c r="C2" s="975"/>
      <c r="D2" s="975"/>
      <c r="E2" s="975"/>
      <c r="F2" s="976"/>
    </row>
    <row r="3" spans="1:8" ht="18" customHeight="1">
      <c r="A3" s="974" t="s">
        <v>144</v>
      </c>
      <c r="B3" s="975"/>
      <c r="C3" s="975"/>
      <c r="D3" s="975"/>
      <c r="E3" s="975"/>
      <c r="F3" s="976"/>
    </row>
    <row r="4" spans="1:8" ht="106.5" customHeight="1">
      <c r="A4" s="1000"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01"/>
      <c r="C4" s="1001"/>
      <c r="D4" s="1001"/>
      <c r="E4" s="1001"/>
      <c r="F4" s="1002"/>
    </row>
    <row r="5" spans="1:8" ht="18.75" customHeight="1" thickBot="1">
      <c r="A5" s="1039" t="s">
        <v>552</v>
      </c>
      <c r="B5" s="1040"/>
      <c r="C5" s="1040"/>
      <c r="D5" s="1040"/>
      <c r="E5" s="1040"/>
      <c r="F5" s="1041"/>
    </row>
    <row r="6" spans="1:8" ht="53.25" customHeight="1" thickBot="1">
      <c r="A6" s="354" t="s">
        <v>147</v>
      </c>
      <c r="B6" s="357" t="s">
        <v>148</v>
      </c>
      <c r="C6" s="357" t="s">
        <v>415</v>
      </c>
      <c r="D6" s="307" t="s">
        <v>553</v>
      </c>
      <c r="E6" s="306" t="s">
        <v>554</v>
      </c>
      <c r="F6" s="355" t="s">
        <v>155</v>
      </c>
      <c r="G6" s="46" t="s">
        <v>555</v>
      </c>
      <c r="H6" s="46" t="s">
        <v>556</v>
      </c>
    </row>
    <row r="7" spans="1:8">
      <c r="A7" s="360" t="s">
        <v>557</v>
      </c>
      <c r="B7" s="362" t="s">
        <v>420</v>
      </c>
      <c r="C7" s="362"/>
      <c r="D7" s="564"/>
      <c r="E7" s="718">
        <v>11000</v>
      </c>
      <c r="F7" s="364"/>
      <c r="G7" s="207">
        <v>4</v>
      </c>
      <c r="H7" s="208">
        <f>'Anexo 1. Presupuesto Oficial'!H7</f>
        <v>6</v>
      </c>
    </row>
    <row r="8" spans="1:8" ht="15">
      <c r="A8" s="8" t="s">
        <v>195</v>
      </c>
      <c r="B8" s="365" t="s">
        <v>421</v>
      </c>
      <c r="C8" s="366" t="s">
        <v>422</v>
      </c>
      <c r="D8" s="719">
        <f>$H$7*G8/$G$7</f>
        <v>2164.8000000000002</v>
      </c>
      <c r="E8" s="720">
        <f>$E$7</f>
        <v>11000</v>
      </c>
      <c r="F8" s="688">
        <f>+D8*E8</f>
        <v>23812800.000000004</v>
      </c>
      <c r="G8" s="209">
        <v>1443.2</v>
      </c>
    </row>
    <row r="9" spans="1:8" ht="15">
      <c r="A9" s="8" t="s">
        <v>210</v>
      </c>
      <c r="B9" s="365" t="s">
        <v>421</v>
      </c>
      <c r="C9" s="366" t="s">
        <v>423</v>
      </c>
      <c r="D9" s="719">
        <f t="shared" ref="D9:D29" si="0">$H$7*G9/$G$7</f>
        <v>2164.8000000000002</v>
      </c>
      <c r="E9" s="720">
        <f t="shared" ref="E9:E29" si="1">$E$7</f>
        <v>11000</v>
      </c>
      <c r="F9" s="688">
        <f t="shared" ref="F9:F29" si="2">+D9*E9</f>
        <v>23812800.000000004</v>
      </c>
      <c r="G9" s="209">
        <v>1443.2</v>
      </c>
    </row>
    <row r="10" spans="1:8" ht="15">
      <c r="A10" s="8" t="s">
        <v>374</v>
      </c>
      <c r="B10" s="365" t="s">
        <v>421</v>
      </c>
      <c r="C10" s="366" t="s">
        <v>424</v>
      </c>
      <c r="D10" s="719">
        <f t="shared" si="0"/>
        <v>2164.8000000000002</v>
      </c>
      <c r="E10" s="720">
        <f t="shared" si="1"/>
        <v>11000</v>
      </c>
      <c r="F10" s="688">
        <f t="shared" si="2"/>
        <v>23812800.000000004</v>
      </c>
      <c r="G10" s="209">
        <v>1443.2</v>
      </c>
    </row>
    <row r="11" spans="1:8" ht="15">
      <c r="A11" s="8" t="s">
        <v>425</v>
      </c>
      <c r="B11" s="365" t="s">
        <v>426</v>
      </c>
      <c r="C11" s="366" t="s">
        <v>427</v>
      </c>
      <c r="D11" s="719">
        <f t="shared" si="0"/>
        <v>2100.75</v>
      </c>
      <c r="E11" s="720">
        <f t="shared" si="1"/>
        <v>11000</v>
      </c>
      <c r="F11" s="688">
        <f t="shared" si="2"/>
        <v>23108250</v>
      </c>
      <c r="G11" s="209">
        <v>1400.5</v>
      </c>
    </row>
    <row r="12" spans="1:8" ht="15">
      <c r="A12" s="8" t="s">
        <v>428</v>
      </c>
      <c r="B12" s="365" t="s">
        <v>426</v>
      </c>
      <c r="C12" s="366" t="s">
        <v>429</v>
      </c>
      <c r="D12" s="719">
        <f t="shared" si="0"/>
        <v>2100.75</v>
      </c>
      <c r="E12" s="720">
        <f t="shared" si="1"/>
        <v>11000</v>
      </c>
      <c r="F12" s="688">
        <f t="shared" si="2"/>
        <v>23108250</v>
      </c>
      <c r="G12" s="209">
        <v>1400.5</v>
      </c>
    </row>
    <row r="13" spans="1:8" ht="15">
      <c r="A13" s="8" t="s">
        <v>430</v>
      </c>
      <c r="B13" s="365" t="s">
        <v>426</v>
      </c>
      <c r="C13" s="366" t="s">
        <v>431</v>
      </c>
      <c r="D13" s="719">
        <f t="shared" si="0"/>
        <v>2100.75</v>
      </c>
      <c r="E13" s="720">
        <f t="shared" si="1"/>
        <v>11000</v>
      </c>
      <c r="F13" s="688">
        <f t="shared" si="2"/>
        <v>23108250</v>
      </c>
      <c r="G13" s="209">
        <v>1400.5</v>
      </c>
    </row>
    <row r="14" spans="1:8" ht="15">
      <c r="A14" s="8" t="s">
        <v>432</v>
      </c>
      <c r="B14" s="365" t="s">
        <v>426</v>
      </c>
      <c r="C14" s="366" t="s">
        <v>433</v>
      </c>
      <c r="D14" s="719">
        <f t="shared" si="0"/>
        <v>2100.75</v>
      </c>
      <c r="E14" s="720">
        <f t="shared" si="1"/>
        <v>11000</v>
      </c>
      <c r="F14" s="688">
        <f t="shared" si="2"/>
        <v>23108250</v>
      </c>
      <c r="G14" s="209">
        <v>1400.5</v>
      </c>
    </row>
    <row r="15" spans="1:8" ht="15">
      <c r="A15" s="8" t="s">
        <v>434</v>
      </c>
      <c r="B15" s="365" t="s">
        <v>426</v>
      </c>
      <c r="C15" s="366" t="s">
        <v>435</v>
      </c>
      <c r="D15" s="719">
        <f t="shared" si="0"/>
        <v>2100.75</v>
      </c>
      <c r="E15" s="720">
        <f t="shared" si="1"/>
        <v>11000</v>
      </c>
      <c r="F15" s="688">
        <f t="shared" si="2"/>
        <v>23108250</v>
      </c>
      <c r="G15" s="209">
        <v>1400.5</v>
      </c>
    </row>
    <row r="16" spans="1:8" ht="15">
      <c r="A16" s="8" t="s">
        <v>436</v>
      </c>
      <c r="B16" s="365" t="s">
        <v>437</v>
      </c>
      <c r="C16" s="366">
        <v>101013</v>
      </c>
      <c r="D16" s="719">
        <f t="shared" si="0"/>
        <v>2235</v>
      </c>
      <c r="E16" s="720">
        <f t="shared" si="1"/>
        <v>11000</v>
      </c>
      <c r="F16" s="688">
        <f t="shared" si="2"/>
        <v>24585000</v>
      </c>
      <c r="G16" s="209">
        <v>1490</v>
      </c>
    </row>
    <row r="17" spans="1:7" ht="15">
      <c r="A17" s="8" t="s">
        <v>438</v>
      </c>
      <c r="B17" s="365" t="s">
        <v>437</v>
      </c>
      <c r="C17" s="366">
        <v>101020</v>
      </c>
      <c r="D17" s="719">
        <f t="shared" si="0"/>
        <v>2235</v>
      </c>
      <c r="E17" s="720">
        <f t="shared" si="1"/>
        <v>11000</v>
      </c>
      <c r="F17" s="688">
        <f t="shared" si="2"/>
        <v>24585000</v>
      </c>
      <c r="G17" s="209">
        <v>1490</v>
      </c>
    </row>
    <row r="18" spans="1:7" ht="15">
      <c r="A18" s="8" t="s">
        <v>439</v>
      </c>
      <c r="B18" s="365" t="s">
        <v>437</v>
      </c>
      <c r="C18" s="366">
        <v>101015</v>
      </c>
      <c r="D18" s="719">
        <f t="shared" si="0"/>
        <v>2235</v>
      </c>
      <c r="E18" s="720">
        <f t="shared" si="1"/>
        <v>11000</v>
      </c>
      <c r="F18" s="688">
        <f t="shared" si="2"/>
        <v>24585000</v>
      </c>
      <c r="G18" s="209">
        <v>1490</v>
      </c>
    </row>
    <row r="19" spans="1:7" ht="15">
      <c r="A19" s="8" t="s">
        <v>440</v>
      </c>
      <c r="B19" s="365" t="s">
        <v>441</v>
      </c>
      <c r="C19" s="366" t="s">
        <v>442</v>
      </c>
      <c r="D19" s="719">
        <f t="shared" si="0"/>
        <v>2610.4499999999998</v>
      </c>
      <c r="E19" s="720">
        <f t="shared" si="1"/>
        <v>11000</v>
      </c>
      <c r="F19" s="688">
        <f t="shared" si="2"/>
        <v>28714949.999999996</v>
      </c>
      <c r="G19" s="209">
        <v>1740.3</v>
      </c>
    </row>
    <row r="20" spans="1:7" ht="15">
      <c r="A20" s="8" t="s">
        <v>455</v>
      </c>
      <c r="B20" s="365" t="s">
        <v>444</v>
      </c>
      <c r="C20" s="366" t="s">
        <v>445</v>
      </c>
      <c r="D20" s="719">
        <f t="shared" si="0"/>
        <v>2355.3000000000002</v>
      </c>
      <c r="E20" s="720">
        <f t="shared" si="1"/>
        <v>11000</v>
      </c>
      <c r="F20" s="688">
        <f t="shared" si="2"/>
        <v>25908300.000000004</v>
      </c>
      <c r="G20" s="209">
        <v>1570.2</v>
      </c>
    </row>
    <row r="21" spans="1:7" ht="15">
      <c r="A21" s="8" t="s">
        <v>446</v>
      </c>
      <c r="B21" s="365" t="s">
        <v>450</v>
      </c>
      <c r="C21" s="691" t="s">
        <v>451</v>
      </c>
      <c r="D21" s="719">
        <f t="shared" si="0"/>
        <v>3183.75</v>
      </c>
      <c r="E21" s="720">
        <f t="shared" si="1"/>
        <v>11000</v>
      </c>
      <c r="F21" s="688">
        <f t="shared" si="2"/>
        <v>35021250</v>
      </c>
      <c r="G21" s="209">
        <v>2122.5</v>
      </c>
    </row>
    <row r="22" spans="1:7" ht="15">
      <c r="A22" s="8" t="s">
        <v>449</v>
      </c>
      <c r="B22" s="365" t="s">
        <v>450</v>
      </c>
      <c r="C22" s="691" t="s">
        <v>453</v>
      </c>
      <c r="D22" s="719">
        <f t="shared" si="0"/>
        <v>3183.75</v>
      </c>
      <c r="E22" s="720">
        <f t="shared" si="1"/>
        <v>11000</v>
      </c>
      <c r="F22" s="688">
        <f t="shared" si="2"/>
        <v>35021250</v>
      </c>
      <c r="G22" s="209">
        <v>2122.5</v>
      </c>
    </row>
    <row r="23" spans="1:7" ht="15">
      <c r="A23" s="8" t="s">
        <v>452</v>
      </c>
      <c r="B23" s="365" t="s">
        <v>447</v>
      </c>
      <c r="C23" s="691" t="s">
        <v>448</v>
      </c>
      <c r="D23" s="719">
        <f t="shared" si="0"/>
        <v>7851</v>
      </c>
      <c r="E23" s="720">
        <f t="shared" si="1"/>
        <v>11000</v>
      </c>
      <c r="F23" s="688">
        <f t="shared" si="2"/>
        <v>86361000</v>
      </c>
      <c r="G23" s="209">
        <v>5234</v>
      </c>
    </row>
    <row r="24" spans="1:7" ht="15">
      <c r="A24" s="8" t="s">
        <v>558</v>
      </c>
      <c r="B24" s="365" t="s">
        <v>447</v>
      </c>
      <c r="C24" s="691" t="s">
        <v>559</v>
      </c>
      <c r="D24" s="719">
        <f t="shared" si="0"/>
        <v>0</v>
      </c>
      <c r="E24" s="720">
        <f t="shared" si="1"/>
        <v>11000</v>
      </c>
      <c r="F24" s="688">
        <f t="shared" si="2"/>
        <v>0</v>
      </c>
      <c r="G24" s="209">
        <v>0</v>
      </c>
    </row>
    <row r="25" spans="1:7" ht="15">
      <c r="A25" s="8" t="s">
        <v>560</v>
      </c>
      <c r="B25" s="365" t="s">
        <v>447</v>
      </c>
      <c r="C25" s="691" t="s">
        <v>561</v>
      </c>
      <c r="D25" s="719">
        <f t="shared" si="0"/>
        <v>0</v>
      </c>
      <c r="E25" s="720">
        <f t="shared" si="1"/>
        <v>11000</v>
      </c>
      <c r="F25" s="688">
        <f t="shared" si="2"/>
        <v>0</v>
      </c>
      <c r="G25" s="209">
        <v>0</v>
      </c>
    </row>
    <row r="26" spans="1:7" ht="15">
      <c r="A26" s="8" t="s">
        <v>562</v>
      </c>
      <c r="B26" s="365" t="s">
        <v>447</v>
      </c>
      <c r="C26" s="691" t="s">
        <v>563</v>
      </c>
      <c r="D26" s="719">
        <f t="shared" si="0"/>
        <v>0</v>
      </c>
      <c r="E26" s="720">
        <f t="shared" si="1"/>
        <v>11000</v>
      </c>
      <c r="F26" s="688">
        <f t="shared" si="2"/>
        <v>0</v>
      </c>
      <c r="G26" s="209">
        <v>0</v>
      </c>
    </row>
    <row r="27" spans="1:7" ht="15">
      <c r="A27" s="8" t="s">
        <v>564</v>
      </c>
      <c r="B27" s="365" t="s">
        <v>447</v>
      </c>
      <c r="C27" s="691" t="s">
        <v>565</v>
      </c>
      <c r="D27" s="719">
        <f t="shared" si="0"/>
        <v>0</v>
      </c>
      <c r="E27" s="720">
        <f t="shared" si="1"/>
        <v>11000</v>
      </c>
      <c r="F27" s="688">
        <f t="shared" si="2"/>
        <v>0</v>
      </c>
      <c r="G27" s="209">
        <v>0</v>
      </c>
    </row>
    <row r="28" spans="1:7" ht="15">
      <c r="A28" s="8" t="s">
        <v>566</v>
      </c>
      <c r="B28" s="365" t="s">
        <v>447</v>
      </c>
      <c r="C28" s="691" t="s">
        <v>567</v>
      </c>
      <c r="D28" s="719">
        <f t="shared" si="0"/>
        <v>0</v>
      </c>
      <c r="E28" s="720">
        <f t="shared" si="1"/>
        <v>11000</v>
      </c>
      <c r="F28" s="688">
        <f t="shared" si="2"/>
        <v>0</v>
      </c>
      <c r="G28" s="209">
        <v>0</v>
      </c>
    </row>
    <row r="29" spans="1:7" ht="15">
      <c r="A29" s="8" t="s">
        <v>568</v>
      </c>
      <c r="B29" s="365" t="s">
        <v>447</v>
      </c>
      <c r="C29" s="691" t="s">
        <v>569</v>
      </c>
      <c r="D29" s="719">
        <f t="shared" si="0"/>
        <v>0</v>
      </c>
      <c r="E29" s="720">
        <f t="shared" si="1"/>
        <v>11000</v>
      </c>
      <c r="F29" s="688">
        <f t="shared" si="2"/>
        <v>0</v>
      </c>
      <c r="G29" s="209">
        <v>0</v>
      </c>
    </row>
    <row r="30" spans="1:7" ht="15.6" thickBot="1">
      <c r="A30" s="380"/>
      <c r="B30" s="10"/>
      <c r="C30" s="10"/>
      <c r="D30" s="719"/>
      <c r="E30" s="77" t="s">
        <v>384</v>
      </c>
      <c r="F30" s="73"/>
      <c r="G30" s="88"/>
    </row>
    <row r="31" spans="1:7" ht="15" thickBot="1">
      <c r="A31" s="684"/>
      <c r="B31" s="74" t="s">
        <v>570</v>
      </c>
      <c r="C31" s="685"/>
      <c r="D31" s="686"/>
      <c r="E31" s="308"/>
      <c r="F31" s="78">
        <f>ROUND(SUM(F8:F29),0)</f>
        <v>471761400</v>
      </c>
    </row>
    <row r="32" spans="1:7" ht="15" customHeight="1">
      <c r="A32" s="1033" t="s">
        <v>571</v>
      </c>
      <c r="B32" s="1033"/>
      <c r="C32" s="1033"/>
      <c r="D32" s="1033"/>
      <c r="E32" s="1033"/>
      <c r="F32" s="1034"/>
    </row>
    <row r="33" spans="1:6">
      <c r="A33" s="1035"/>
      <c r="B33" s="1035"/>
      <c r="C33" s="1035"/>
      <c r="D33" s="1035"/>
      <c r="E33" s="1035"/>
      <c r="F33" s="1036"/>
    </row>
    <row r="34" spans="1:6">
      <c r="A34" s="1035"/>
      <c r="B34" s="1035"/>
      <c r="C34" s="1035"/>
      <c r="D34" s="1035"/>
      <c r="E34" s="1035"/>
      <c r="F34" s="1036"/>
    </row>
    <row r="35" spans="1:6">
      <c r="A35" s="1035"/>
      <c r="B35" s="1035"/>
      <c r="C35" s="1035"/>
      <c r="D35" s="1035"/>
      <c r="E35" s="1035"/>
      <c r="F35" s="1036"/>
    </row>
    <row r="36" spans="1:6" ht="26.25" customHeight="1" thickBot="1">
      <c r="A36" s="1037"/>
      <c r="B36" s="1037"/>
      <c r="C36" s="1037"/>
      <c r="D36" s="1037"/>
      <c r="E36" s="1037"/>
      <c r="F36" s="1038"/>
    </row>
    <row r="37" spans="1:6" ht="15" thickBot="1"/>
    <row r="38" spans="1:6" ht="15.6" thickTop="1" thickBot="1">
      <c r="A38" s="416"/>
    </row>
    <row r="39" spans="1:6" ht="15" thickTop="1"/>
  </sheetData>
  <mergeCells count="6">
    <mergeCell ref="A32:F36"/>
    <mergeCell ref="A1:F1"/>
    <mergeCell ref="A2:F2"/>
    <mergeCell ref="A3:F3"/>
    <mergeCell ref="A5:F5"/>
    <mergeCell ref="A4:F4"/>
  </mergeCells>
  <pageMargins left="0.7" right="0.7" top="0.75" bottom="0.75" header="0.3" footer="0.3"/>
  <pageSetup paperSize="9" scale="5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4">
    <tabColor theme="7" tint="0.59999389629810485"/>
  </sheetPr>
  <dimension ref="A1:M32"/>
  <sheetViews>
    <sheetView view="pageBreakPreview" topLeftCell="A6" zoomScale="85" zoomScaleNormal="85" zoomScaleSheetLayoutView="85" workbookViewId="0">
      <selection activeCell="K18" sqref="K18"/>
    </sheetView>
  </sheetViews>
  <sheetFormatPr baseColWidth="10" defaultColWidth="11.44140625" defaultRowHeight="14.4"/>
  <cols>
    <col min="1" max="1" width="8.5546875" style="250" customWidth="1"/>
    <col min="2" max="2" width="31" style="240" customWidth="1"/>
    <col min="3" max="3" width="26" style="240" bestFit="1" customWidth="1"/>
    <col min="4" max="4" width="15.109375" style="240" customWidth="1"/>
    <col min="5" max="5" width="18.6640625" style="240" bestFit="1" customWidth="1"/>
    <col min="6" max="6" width="23.109375" style="240" bestFit="1" customWidth="1"/>
    <col min="7" max="7" width="16.88671875" style="240" bestFit="1" customWidth="1"/>
    <col min="8" max="8" width="16.88671875" style="240" customWidth="1"/>
    <col min="9" max="9" width="15" style="240" bestFit="1" customWidth="1"/>
    <col min="10" max="10" width="11.44140625" style="264"/>
    <col min="11" max="11" width="17" style="264" customWidth="1"/>
    <col min="12" max="12" width="22.6640625" style="264" customWidth="1"/>
    <col min="13" max="13" width="18.88671875" style="264" customWidth="1"/>
    <col min="14" max="16384" width="11.44140625" style="264"/>
  </cols>
  <sheetData>
    <row r="1" spans="1:13" ht="104.25" customHeight="1">
      <c r="A1" s="1065"/>
      <c r="B1" s="1066"/>
      <c r="C1" s="1066"/>
      <c r="D1" s="1066"/>
      <c r="E1" s="1066"/>
      <c r="F1" s="1066"/>
      <c r="G1" s="1066"/>
      <c r="H1" s="1066"/>
      <c r="I1" s="1067"/>
      <c r="K1" s="284" t="s">
        <v>572</v>
      </c>
      <c r="L1" s="233"/>
      <c r="M1" s="269">
        <f>52000000*1.052</f>
        <v>54704000</v>
      </c>
    </row>
    <row r="2" spans="1:13" ht="18" customHeight="1">
      <c r="A2" s="1068"/>
      <c r="B2" s="1069"/>
      <c r="C2" s="1069"/>
      <c r="D2" s="1069"/>
      <c r="E2" s="1069"/>
      <c r="F2" s="1069"/>
      <c r="G2" s="1069"/>
      <c r="H2" s="1069"/>
      <c r="I2" s="1070"/>
      <c r="K2" s="233" t="s">
        <v>573</v>
      </c>
      <c r="L2" s="279"/>
      <c r="M2" s="249">
        <v>3744</v>
      </c>
    </row>
    <row r="3" spans="1:13" ht="54.75" customHeight="1">
      <c r="A3" s="1068" t="s">
        <v>144</v>
      </c>
      <c r="B3" s="1069"/>
      <c r="C3" s="1069"/>
      <c r="D3" s="1069"/>
      <c r="E3" s="1069"/>
      <c r="F3" s="1069"/>
      <c r="G3" s="1069"/>
      <c r="H3" s="1069"/>
      <c r="I3" s="1070"/>
      <c r="K3" s="1063" t="s">
        <v>574</v>
      </c>
      <c r="L3" s="1064"/>
      <c r="M3" s="270"/>
    </row>
    <row r="4" spans="1:13" ht="43.5" customHeight="1" thickBot="1">
      <c r="A4" s="1071" t="s">
        <v>269</v>
      </c>
      <c r="B4" s="1072"/>
      <c r="C4" s="1072"/>
      <c r="D4" s="1072"/>
      <c r="E4" s="1072"/>
      <c r="F4" s="1072"/>
      <c r="G4" s="1072"/>
      <c r="H4" s="1072"/>
      <c r="I4" s="1073"/>
    </row>
    <row r="5" spans="1:13" ht="18.75" customHeight="1" thickBot="1">
      <c r="A5" s="1043" t="s">
        <v>575</v>
      </c>
      <c r="B5" s="1044"/>
      <c r="C5" s="1044"/>
      <c r="D5" s="1044"/>
      <c r="E5" s="1044"/>
      <c r="F5" s="1044"/>
      <c r="G5" s="1044"/>
      <c r="H5" s="1044"/>
      <c r="I5" s="1045"/>
    </row>
    <row r="6" spans="1:13" ht="27" thickBot="1">
      <c r="A6" s="274" t="s">
        <v>147</v>
      </c>
      <c r="B6" s="268" t="s">
        <v>576</v>
      </c>
      <c r="C6" s="268" t="s">
        <v>577</v>
      </c>
      <c r="D6" s="278" t="s">
        <v>236</v>
      </c>
      <c r="E6" s="265" t="s">
        <v>578</v>
      </c>
      <c r="F6" s="282" t="s">
        <v>579</v>
      </c>
      <c r="G6" s="282" t="s">
        <v>580</v>
      </c>
      <c r="H6" s="282" t="s">
        <v>581</v>
      </c>
      <c r="I6" s="231" t="s">
        <v>155</v>
      </c>
    </row>
    <row r="7" spans="1:13" ht="55.2">
      <c r="A7" s="750">
        <v>1</v>
      </c>
      <c r="B7" s="751" t="s">
        <v>582</v>
      </c>
      <c r="C7" s="752">
        <v>1</v>
      </c>
      <c r="D7" s="753">
        <v>1</v>
      </c>
      <c r="E7" s="754">
        <v>13201960</v>
      </c>
      <c r="F7" s="755">
        <f>F22</f>
        <v>0.3262573569563153</v>
      </c>
      <c r="G7" s="755">
        <f>G22</f>
        <v>0.42399999999999993</v>
      </c>
      <c r="H7" s="755">
        <f>G7*F7</f>
        <v>0.13833311934947767</v>
      </c>
      <c r="I7" s="756">
        <f>G7*F7*E7</f>
        <v>1826268.3083270302</v>
      </c>
    </row>
    <row r="8" spans="1:13">
      <c r="A8" s="1049" t="s">
        <v>583</v>
      </c>
      <c r="B8" s="1050"/>
      <c r="C8" s="1050"/>
      <c r="D8" s="1050"/>
      <c r="E8" s="1051"/>
      <c r="F8" s="757"/>
      <c r="G8" s="757"/>
      <c r="H8" s="757"/>
      <c r="I8" s="758">
        <f>I7*0.19</f>
        <v>346990.97858213575</v>
      </c>
      <c r="J8" s="273"/>
    </row>
    <row r="9" spans="1:13" ht="18.75" customHeight="1" thickBot="1">
      <c r="A9" s="1052" t="s">
        <v>331</v>
      </c>
      <c r="B9" s="1053"/>
      <c r="C9" s="1053"/>
      <c r="D9" s="1053"/>
      <c r="E9" s="1054"/>
      <c r="F9" s="759"/>
      <c r="G9" s="759"/>
      <c r="H9" s="759"/>
      <c r="I9" s="758">
        <f>I7+I8</f>
        <v>2173259.2869091658</v>
      </c>
      <c r="J9" s="277"/>
    </row>
    <row r="10" spans="1:13" ht="18.75" customHeight="1" thickBot="1">
      <c r="A10" s="1046" t="s">
        <v>348</v>
      </c>
      <c r="B10" s="1047"/>
      <c r="C10" s="1047"/>
      <c r="D10" s="1047"/>
      <c r="E10" s="1047"/>
      <c r="F10" s="1047"/>
      <c r="G10" s="1047"/>
      <c r="H10" s="1047"/>
      <c r="I10" s="1048"/>
      <c r="J10" s="277"/>
    </row>
    <row r="11" spans="1:13" ht="27" thickBot="1">
      <c r="A11" s="760" t="s">
        <v>147</v>
      </c>
      <c r="B11" s="761" t="s">
        <v>584</v>
      </c>
      <c r="C11" s="761" t="s">
        <v>150</v>
      </c>
      <c r="D11" s="762" t="s">
        <v>585</v>
      </c>
      <c r="E11" s="763" t="s">
        <v>586</v>
      </c>
      <c r="F11" s="763" t="s">
        <v>579</v>
      </c>
      <c r="G11" s="764" t="s">
        <v>580</v>
      </c>
      <c r="H11" s="764"/>
      <c r="I11" s="765" t="s">
        <v>155</v>
      </c>
      <c r="J11" s="277"/>
    </row>
    <row r="12" spans="1:13">
      <c r="A12" s="750"/>
      <c r="B12" s="1060" t="s">
        <v>587</v>
      </c>
      <c r="C12" s="752">
        <v>7</v>
      </c>
      <c r="D12" s="753">
        <f>6*(2.6+1.5)</f>
        <v>24.599999999999998</v>
      </c>
      <c r="E12" s="753">
        <f t="shared" ref="E12:E19" si="0">D12*C12</f>
        <v>172.2</v>
      </c>
      <c r="F12" s="766">
        <f>E12/$M$2</f>
        <v>4.599358974358974E-2</v>
      </c>
      <c r="G12" s="767">
        <v>1</v>
      </c>
      <c r="H12" s="767">
        <f>G12*F12</f>
        <v>4.599358974358974E-2</v>
      </c>
      <c r="I12" s="756">
        <f t="shared" ref="I12:I20" si="1">F12*$M$1*G12</f>
        <v>2516033.333333333</v>
      </c>
      <c r="J12" s="277"/>
    </row>
    <row r="13" spans="1:13">
      <c r="A13" s="750"/>
      <c r="B13" s="1061"/>
      <c r="C13" s="752">
        <v>2</v>
      </c>
      <c r="D13" s="753">
        <f>18.5*(2.6+1.5)</f>
        <v>75.849999999999994</v>
      </c>
      <c r="E13" s="753">
        <f t="shared" si="0"/>
        <v>151.69999999999999</v>
      </c>
      <c r="F13" s="766">
        <f t="shared" ref="F13:F19" si="2">E13/$M$2</f>
        <v>4.0518162393162388E-2</v>
      </c>
      <c r="G13" s="767">
        <v>0.2</v>
      </c>
      <c r="H13" s="767">
        <f t="shared" ref="H13:H20" si="3">G13*F13</f>
        <v>8.1036324786324786E-3</v>
      </c>
      <c r="I13" s="756">
        <f t="shared" si="1"/>
        <v>443301.11111111112</v>
      </c>
      <c r="J13" s="277"/>
    </row>
    <row r="14" spans="1:13">
      <c r="A14" s="750"/>
      <c r="B14" s="1061"/>
      <c r="C14" s="752">
        <v>4</v>
      </c>
      <c r="D14" s="753">
        <f>7.29*(2.3+1.5)</f>
        <v>27.701999999999998</v>
      </c>
      <c r="E14" s="753">
        <f t="shared" si="0"/>
        <v>110.80799999999999</v>
      </c>
      <c r="F14" s="766">
        <f t="shared" si="2"/>
        <v>2.9596153846153845E-2</v>
      </c>
      <c r="G14" s="767">
        <v>0.2</v>
      </c>
      <c r="H14" s="767">
        <f t="shared" si="3"/>
        <v>5.9192307692307695E-3</v>
      </c>
      <c r="I14" s="756">
        <f t="shared" si="1"/>
        <v>323805.60000000003</v>
      </c>
      <c r="J14" s="277"/>
    </row>
    <row r="15" spans="1:13">
      <c r="A15" s="750"/>
      <c r="B15" s="1061"/>
      <c r="C15" s="752">
        <v>1</v>
      </c>
      <c r="D15" s="753">
        <f>7.01*(2.8+1.5)</f>
        <v>30.142999999999997</v>
      </c>
      <c r="E15" s="753">
        <f t="shared" si="0"/>
        <v>30.142999999999997</v>
      </c>
      <c r="F15" s="766">
        <f t="shared" si="2"/>
        <v>8.051014957264957E-3</v>
      </c>
      <c r="G15" s="767">
        <v>0.2</v>
      </c>
      <c r="H15" s="767">
        <f t="shared" si="3"/>
        <v>1.6102029914529916E-3</v>
      </c>
      <c r="I15" s="756">
        <f t="shared" si="1"/>
        <v>88084.544444444444</v>
      </c>
      <c r="J15" s="277"/>
    </row>
    <row r="16" spans="1:13">
      <c r="A16" s="750"/>
      <c r="B16" s="1061"/>
      <c r="C16" s="752">
        <v>3</v>
      </c>
      <c r="D16" s="753">
        <f>9.76*(2.44+1.5)</f>
        <v>38.4544</v>
      </c>
      <c r="E16" s="753">
        <f t="shared" si="0"/>
        <v>115.36320000000001</v>
      </c>
      <c r="F16" s="766">
        <f t="shared" si="2"/>
        <v>3.0812820512820513E-2</v>
      </c>
      <c r="G16" s="767">
        <v>0.2</v>
      </c>
      <c r="H16" s="767">
        <f t="shared" si="3"/>
        <v>6.1625641025641028E-3</v>
      </c>
      <c r="I16" s="756">
        <f t="shared" si="1"/>
        <v>337116.90666666673</v>
      </c>
      <c r="J16" s="277"/>
    </row>
    <row r="17" spans="1:10">
      <c r="A17" s="750"/>
      <c r="B17" s="1061"/>
      <c r="C17" s="752">
        <v>3</v>
      </c>
      <c r="D17" s="753">
        <f>4.91*(1.83+1.5)</f>
        <v>16.350300000000001</v>
      </c>
      <c r="E17" s="753">
        <f t="shared" si="0"/>
        <v>49.050899999999999</v>
      </c>
      <c r="F17" s="766">
        <f t="shared" si="2"/>
        <v>1.3101201923076922E-2</v>
      </c>
      <c r="G17" s="767">
        <v>0.2</v>
      </c>
      <c r="H17" s="767">
        <f t="shared" si="3"/>
        <v>2.6202403846153845E-3</v>
      </c>
      <c r="I17" s="756">
        <f t="shared" si="1"/>
        <v>143337.62999999998</v>
      </c>
      <c r="J17" s="277"/>
    </row>
    <row r="18" spans="1:10">
      <c r="A18" s="750"/>
      <c r="B18" s="1061"/>
      <c r="C18" s="752">
        <v>3</v>
      </c>
      <c r="D18" s="753">
        <f>9.4*(3.19+1.5)</f>
        <v>44.085999999999999</v>
      </c>
      <c r="E18" s="753">
        <f t="shared" si="0"/>
        <v>132.25799999999998</v>
      </c>
      <c r="F18" s="766">
        <f t="shared" si="2"/>
        <v>3.5325320512820509E-2</v>
      </c>
      <c r="G18" s="767">
        <v>0.2</v>
      </c>
      <c r="H18" s="767">
        <f t="shared" si="3"/>
        <v>7.0650641025641024E-3</v>
      </c>
      <c r="I18" s="756">
        <f t="shared" si="1"/>
        <v>386487.2666666666</v>
      </c>
    </row>
    <row r="19" spans="1:10">
      <c r="A19" s="750"/>
      <c r="B19" s="1061"/>
      <c r="C19" s="752">
        <v>1</v>
      </c>
      <c r="D19" s="753">
        <f>3.7*(2.7+1.5)</f>
        <v>15.540000000000001</v>
      </c>
      <c r="E19" s="753">
        <f t="shared" si="0"/>
        <v>15.540000000000001</v>
      </c>
      <c r="F19" s="766">
        <f t="shared" si="2"/>
        <v>4.1506410256410258E-3</v>
      </c>
      <c r="G19" s="767">
        <v>0.2</v>
      </c>
      <c r="H19" s="767">
        <f t="shared" si="3"/>
        <v>8.3012820512820518E-4</v>
      </c>
      <c r="I19" s="756">
        <f t="shared" si="1"/>
        <v>45411.333333333343</v>
      </c>
    </row>
    <row r="20" spans="1:10">
      <c r="A20" s="768"/>
      <c r="B20" s="1062"/>
      <c r="C20" s="768">
        <v>1</v>
      </c>
      <c r="D20" s="769">
        <v>800</v>
      </c>
      <c r="E20" s="770">
        <f>((SUM(C12:C20)/45)*D20)/M2</f>
        <v>0.11870845204178537</v>
      </c>
      <c r="F20" s="771">
        <f>E20</f>
        <v>0.11870845204178537</v>
      </c>
      <c r="G20" s="767">
        <v>0.2</v>
      </c>
      <c r="H20" s="767">
        <f t="shared" si="3"/>
        <v>2.3741690408357077E-2</v>
      </c>
      <c r="I20" s="756">
        <f t="shared" si="1"/>
        <v>1298765.4320987656</v>
      </c>
    </row>
    <row r="21" spans="1:10">
      <c r="A21" s="772"/>
      <c r="B21" s="751"/>
      <c r="C21" s="752"/>
      <c r="D21" s="753"/>
      <c r="E21" s="753"/>
      <c r="F21" s="766"/>
      <c r="G21" s="766"/>
      <c r="H21" s="766"/>
      <c r="I21" s="773"/>
    </row>
    <row r="22" spans="1:10">
      <c r="A22" s="774"/>
      <c r="B22" s="1055" t="s">
        <v>313</v>
      </c>
      <c r="C22" s="1056"/>
      <c r="D22" s="775">
        <f>SUM(D12:D19)</f>
        <v>272.72570000000002</v>
      </c>
      <c r="E22" s="775">
        <f>SUM(E12:E20)</f>
        <v>777.18180845204165</v>
      </c>
      <c r="F22" s="776">
        <f>SUM(F12:F20)</f>
        <v>0.3262573569563153</v>
      </c>
      <c r="G22" s="777">
        <f>SUMPRODUCT(C12:C20,G12:G20)/SUM(C12:C20)</f>
        <v>0.42399999999999993</v>
      </c>
      <c r="H22" s="777">
        <f>SUM(H12:H20)</f>
        <v>0.10204634318613487</v>
      </c>
      <c r="I22" s="778">
        <f>SUM(I12:I20)</f>
        <v>5582343.1576543208</v>
      </c>
    </row>
    <row r="23" spans="1:10">
      <c r="A23" s="774"/>
      <c r="B23" s="779"/>
      <c r="C23" s="780"/>
      <c r="D23" s="781"/>
      <c r="E23" s="782"/>
      <c r="F23" s="782"/>
      <c r="G23" s="782"/>
      <c r="H23" s="782"/>
      <c r="I23" s="783"/>
    </row>
    <row r="24" spans="1:10" ht="57.75" customHeight="1">
      <c r="A24" s="251"/>
      <c r="B24" s="1057" t="s">
        <v>588</v>
      </c>
      <c r="C24" s="1058"/>
      <c r="D24" s="1058"/>
      <c r="E24" s="1058"/>
      <c r="F24" s="1059"/>
      <c r="G24" s="267"/>
      <c r="H24" s="267"/>
      <c r="I24" s="259">
        <v>7755602.4445634866</v>
      </c>
    </row>
    <row r="25" spans="1:10" ht="15" customHeight="1"/>
    <row r="26" spans="1:10" ht="15" customHeight="1">
      <c r="A26" s="1042"/>
      <c r="B26" s="1042"/>
      <c r="C26" s="1042"/>
      <c r="D26" s="1042"/>
      <c r="E26" s="1042"/>
      <c r="F26" s="1042"/>
      <c r="G26" s="1042"/>
      <c r="H26" s="1042"/>
      <c r="I26" s="1042"/>
    </row>
    <row r="32" spans="1:10" ht="15" customHeight="1"/>
  </sheetData>
  <mergeCells count="13">
    <mergeCell ref="K3:L3"/>
    <mergeCell ref="A1:I1"/>
    <mergeCell ref="A2:I2"/>
    <mergeCell ref="A3:I3"/>
    <mergeCell ref="A4:I4"/>
    <mergeCell ref="A26:I26"/>
    <mergeCell ref="A5:I5"/>
    <mergeCell ref="A10:I10"/>
    <mergeCell ref="A8:E8"/>
    <mergeCell ref="A9:E9"/>
    <mergeCell ref="B22:C22"/>
    <mergeCell ref="B24:F24"/>
    <mergeCell ref="B12:B20"/>
  </mergeCells>
  <phoneticPr fontId="61" type="noConversion"/>
  <pageMargins left="0.7" right="0.7" top="0.75" bottom="0.75" header="0.3" footer="0.3"/>
  <pageSetup scale="52" orientation="portrait" horizontalDpi="4294967295" verticalDpi="4294967295" r:id="rId1"/>
  <colBreaks count="1" manualBreakCount="1">
    <brk id="9"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F10"/>
  <sheetViews>
    <sheetView topLeftCell="A3" workbookViewId="0">
      <selection activeCell="D8" sqref="D8"/>
    </sheetView>
  </sheetViews>
  <sheetFormatPr baseColWidth="10" defaultColWidth="11.44140625" defaultRowHeight="14.4"/>
  <cols>
    <col min="1" max="1" width="7.33203125" style="40" customWidth="1"/>
    <col min="2" max="2" width="56" style="13" customWidth="1"/>
    <col min="3" max="3" width="10.44140625" style="13" bestFit="1" customWidth="1"/>
    <col min="4" max="4" width="13.33203125" style="13" bestFit="1" customWidth="1"/>
    <col min="5" max="5" width="18.6640625" style="13" bestFit="1" customWidth="1"/>
    <col min="6" max="6" width="23.109375" style="13" bestFit="1" customWidth="1"/>
    <col min="7" max="7" width="16.88671875" style="46" bestFit="1" customWidth="1"/>
    <col min="8" max="16384" width="11.44140625" style="46"/>
  </cols>
  <sheetData>
    <row r="1" spans="1:6" ht="67.5" customHeight="1">
      <c r="A1" s="922"/>
      <c r="B1" s="923"/>
      <c r="C1" s="923"/>
      <c r="D1" s="923"/>
      <c r="E1" s="923"/>
      <c r="F1" s="924"/>
    </row>
    <row r="2" spans="1:6" ht="18" customHeight="1">
      <c r="A2" s="974" t="s">
        <v>92</v>
      </c>
      <c r="B2" s="975"/>
      <c r="C2" s="975"/>
      <c r="D2" s="975"/>
      <c r="E2" s="975"/>
      <c r="F2" s="976"/>
    </row>
    <row r="3" spans="1:6" ht="18" customHeight="1">
      <c r="A3" s="974" t="s">
        <v>144</v>
      </c>
      <c r="B3" s="975"/>
      <c r="C3" s="975"/>
      <c r="D3" s="975"/>
      <c r="E3" s="975"/>
      <c r="F3" s="976"/>
    </row>
    <row r="4" spans="1:6" ht="75.75" customHeight="1">
      <c r="A4" s="99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032"/>
      <c r="C4" s="1032"/>
      <c r="D4" s="1032"/>
      <c r="E4" s="1032"/>
      <c r="F4" s="992"/>
    </row>
    <row r="5" spans="1:6" ht="18" thickBot="1">
      <c r="A5" s="977" t="s">
        <v>589</v>
      </c>
      <c r="B5" s="978"/>
      <c r="C5" s="978"/>
      <c r="D5" s="978"/>
      <c r="E5" s="978"/>
      <c r="F5" s="979"/>
    </row>
    <row r="6" spans="1:6" ht="40.200000000000003" thickBot="1">
      <c r="A6" s="354" t="s">
        <v>147</v>
      </c>
      <c r="B6" s="357" t="s">
        <v>148</v>
      </c>
      <c r="C6" s="307" t="s">
        <v>149</v>
      </c>
      <c r="D6" s="306" t="s">
        <v>335</v>
      </c>
      <c r="E6" s="306" t="s">
        <v>590</v>
      </c>
      <c r="F6" s="355" t="s">
        <v>155</v>
      </c>
    </row>
    <row r="7" spans="1:6">
      <c r="A7" s="360">
        <v>2.2000000000000002</v>
      </c>
      <c r="B7" s="362" t="s">
        <v>591</v>
      </c>
      <c r="C7" s="362"/>
      <c r="D7" s="363"/>
      <c r="E7" s="363"/>
      <c r="F7" s="364"/>
    </row>
    <row r="8" spans="1:6" ht="41.4">
      <c r="A8" s="8" t="s">
        <v>592</v>
      </c>
      <c r="B8" s="721" t="str">
        <f>+'[55]Anexo 1. Presupuesto Oficial'!B59</f>
        <v>Reconocimiento por uso de aplicativo de herramienta tecnológia para el control y seguimiento de frentes.  Se pagara contra factura,</v>
      </c>
      <c r="C8" s="373" t="s">
        <v>593</v>
      </c>
      <c r="D8" s="353">
        <f>3094357*1.052</f>
        <v>3255263.5640000002</v>
      </c>
      <c r="E8" s="722">
        <v>1</v>
      </c>
      <c r="F8" s="723">
        <f>+D8*E8</f>
        <v>3255263.5640000002</v>
      </c>
    </row>
    <row r="9" spans="1:6" ht="15" thickBot="1">
      <c r="A9" s="8" t="s">
        <v>594</v>
      </c>
      <c r="B9" s="721" t="s">
        <v>595</v>
      </c>
      <c r="C9" s="373" t="s">
        <v>593</v>
      </c>
      <c r="D9" s="353">
        <f>(8000000/4)*1.052</f>
        <v>2104000</v>
      </c>
      <c r="E9" s="722">
        <f>E8</f>
        <v>1</v>
      </c>
      <c r="F9" s="723">
        <f>+D9*E9</f>
        <v>2104000</v>
      </c>
    </row>
    <row r="10" spans="1:6" ht="15" thickBot="1">
      <c r="A10" s="684"/>
      <c r="B10" s="74" t="s">
        <v>596</v>
      </c>
      <c r="C10" s="685"/>
      <c r="D10" s="686"/>
      <c r="E10" s="308"/>
      <c r="F10" s="78">
        <f>SUM(F8:F9)</f>
        <v>5359263.5640000002</v>
      </c>
    </row>
  </sheetData>
  <mergeCells count="5">
    <mergeCell ref="A1:F1"/>
    <mergeCell ref="A2:F2"/>
    <mergeCell ref="A3:F3"/>
    <mergeCell ref="A4:F4"/>
    <mergeCell ref="A5:F5"/>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2:F41"/>
  <sheetViews>
    <sheetView topLeftCell="A27" workbookViewId="0">
      <selection activeCell="G44" sqref="G44"/>
    </sheetView>
  </sheetViews>
  <sheetFormatPr baseColWidth="10" defaultColWidth="11.44140625" defaultRowHeight="14.4"/>
  <cols>
    <col min="2" max="2" width="34.6640625" customWidth="1"/>
    <col min="3" max="3" width="14.109375" bestFit="1" customWidth="1"/>
    <col min="4" max="4" width="20.109375" customWidth="1"/>
    <col min="5" max="5" width="18.88671875" customWidth="1"/>
    <col min="6" max="6" width="19" customWidth="1"/>
  </cols>
  <sheetData>
    <row r="12" spans="6:6">
      <c r="F12" s="46"/>
    </row>
    <row r="24" spans="2:6" ht="15" thickBot="1"/>
    <row r="25" spans="2:6">
      <c r="B25" s="1077" t="s">
        <v>597</v>
      </c>
      <c r="C25" s="1078"/>
      <c r="D25" s="1078"/>
      <c r="E25" s="1078"/>
      <c r="F25" s="1079"/>
    </row>
    <row r="26" spans="2:6" ht="15" thickBot="1">
      <c r="B26" s="1080"/>
      <c r="C26" s="1081"/>
      <c r="D26" s="1081"/>
      <c r="E26" s="1081"/>
      <c r="F26" s="1082"/>
    </row>
    <row r="27" spans="2:6">
      <c r="B27" s="1083" t="s">
        <v>598</v>
      </c>
      <c r="C27" s="252" t="s">
        <v>599</v>
      </c>
      <c r="D27" s="252" t="s">
        <v>600</v>
      </c>
      <c r="E27" s="275" t="s">
        <v>601</v>
      </c>
      <c r="F27" s="291" t="s">
        <v>602</v>
      </c>
    </row>
    <row r="28" spans="2:6" ht="16.5" customHeight="1">
      <c r="B28" s="1084"/>
      <c r="C28" s="386">
        <v>7864782</v>
      </c>
      <c r="D28" s="386">
        <f>5000000*1.19</f>
        <v>5950000</v>
      </c>
      <c r="E28" s="387">
        <v>7294681</v>
      </c>
      <c r="F28" s="388">
        <f>(C28+D28+E28)/3</f>
        <v>7036487.666666667</v>
      </c>
    </row>
    <row r="29" spans="2:6" ht="16.5" customHeight="1">
      <c r="B29" s="389"/>
      <c r="C29" s="285"/>
      <c r="D29" s="285"/>
      <c r="E29" s="276"/>
      <c r="F29" s="272"/>
    </row>
    <row r="30" spans="2:6">
      <c r="B30" s="1084" t="s">
        <v>347</v>
      </c>
      <c r="C30" s="390" t="s">
        <v>603</v>
      </c>
      <c r="D30" s="391" t="s">
        <v>604</v>
      </c>
      <c r="E30" s="392" t="s">
        <v>605</v>
      </c>
      <c r="F30" s="272"/>
    </row>
    <row r="31" spans="2:6">
      <c r="B31" s="1084"/>
      <c r="C31" s="393">
        <v>15243.271825396843</v>
      </c>
      <c r="D31" s="394">
        <v>2</v>
      </c>
      <c r="E31" s="393">
        <f>C31*D31*24</f>
        <v>731677.04761904851</v>
      </c>
      <c r="F31" s="272"/>
    </row>
    <row r="32" spans="2:6">
      <c r="B32" s="389"/>
      <c r="E32" s="293"/>
      <c r="F32" s="272"/>
    </row>
    <row r="33" spans="2:6" ht="43.2">
      <c r="B33" s="1084" t="s">
        <v>606</v>
      </c>
      <c r="C33" s="391" t="s">
        <v>607</v>
      </c>
      <c r="D33" s="395" t="s">
        <v>608</v>
      </c>
      <c r="E33" s="396" t="s">
        <v>605</v>
      </c>
      <c r="F33" s="272"/>
    </row>
    <row r="34" spans="2:6">
      <c r="B34" s="1084"/>
      <c r="C34" s="393">
        <v>16000</v>
      </c>
      <c r="D34" s="394">
        <v>80</v>
      </c>
      <c r="E34" s="386">
        <f>(D34/35)*C34*24</f>
        <v>877714.28571428568</v>
      </c>
      <c r="F34" s="272"/>
    </row>
    <row r="35" spans="2:6">
      <c r="B35" s="397"/>
      <c r="C35" s="293"/>
      <c r="D35" s="238"/>
      <c r="E35" s="285"/>
      <c r="F35" s="272"/>
    </row>
    <row r="36" spans="2:6">
      <c r="B36" s="1084" t="s">
        <v>609</v>
      </c>
      <c r="C36" s="398" t="s">
        <v>610</v>
      </c>
      <c r="D36" s="399" t="s">
        <v>611</v>
      </c>
      <c r="E36" s="396" t="s">
        <v>605</v>
      </c>
      <c r="F36" s="272"/>
    </row>
    <row r="37" spans="2:6">
      <c r="B37" s="1084"/>
      <c r="C37" s="387">
        <v>0</v>
      </c>
      <c r="D37" s="400">
        <f>'[56]Anexo 2.1.1 FG Temporal Campo'!D28</f>
        <v>1.63</v>
      </c>
      <c r="E37" s="387">
        <f>C37*D37</f>
        <v>0</v>
      </c>
      <c r="F37" s="272"/>
    </row>
    <row r="38" spans="2:6">
      <c r="B38" s="401"/>
      <c r="F38" s="288">
        <v>11579879</v>
      </c>
    </row>
    <row r="39" spans="2:6" ht="15" thickBot="1">
      <c r="B39" s="1085" t="s">
        <v>313</v>
      </c>
      <c r="C39" s="1086"/>
      <c r="D39" s="1086"/>
      <c r="E39" s="292">
        <f>E37+E34+E31+F28</f>
        <v>8645879.0000000019</v>
      </c>
      <c r="F39" s="290"/>
    </row>
    <row r="41" spans="2:6">
      <c r="B41" s="1074" t="s">
        <v>612</v>
      </c>
      <c r="C41" s="1075"/>
      <c r="D41" s="1076"/>
      <c r="E41" s="402">
        <f>E39*1.052</f>
        <v>9095464.7080000024</v>
      </c>
    </row>
  </sheetData>
  <mergeCells count="7">
    <mergeCell ref="B41:D41"/>
    <mergeCell ref="B25:F26"/>
    <mergeCell ref="B27:B28"/>
    <mergeCell ref="B30:B31"/>
    <mergeCell ref="B33:B34"/>
    <mergeCell ref="B36:B37"/>
    <mergeCell ref="B39:D3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2:F41"/>
  <sheetViews>
    <sheetView view="pageBreakPreview" zoomScale="115" zoomScaleNormal="100" zoomScaleSheetLayoutView="115" workbookViewId="0">
      <selection activeCell="E34" activeCellId="2" sqref="F28 E31 E34"/>
    </sheetView>
  </sheetViews>
  <sheetFormatPr baseColWidth="10" defaultColWidth="11.44140625" defaultRowHeight="14.4"/>
  <cols>
    <col min="2" max="2" width="34.6640625" customWidth="1"/>
    <col min="3" max="3" width="14.109375" bestFit="1" customWidth="1"/>
    <col min="4" max="4" width="20.109375" customWidth="1"/>
    <col min="5" max="5" width="18.88671875" customWidth="1"/>
    <col min="6" max="6" width="20.5546875" customWidth="1"/>
  </cols>
  <sheetData>
    <row r="12" spans="6:6">
      <c r="F12" s="46"/>
    </row>
    <row r="24" spans="2:6" ht="15" thickBot="1"/>
    <row r="25" spans="2:6">
      <c r="B25" s="1077" t="s">
        <v>597</v>
      </c>
      <c r="C25" s="1078"/>
      <c r="D25" s="1078"/>
      <c r="E25" s="1078"/>
      <c r="F25" s="1079"/>
    </row>
    <row r="26" spans="2:6" ht="15" thickBot="1">
      <c r="B26" s="1080"/>
      <c r="C26" s="1081"/>
      <c r="D26" s="1081"/>
      <c r="E26" s="1081"/>
      <c r="F26" s="1082"/>
    </row>
    <row r="27" spans="2:6">
      <c r="B27" s="1083" t="s">
        <v>598</v>
      </c>
      <c r="C27" s="252" t="s">
        <v>599</v>
      </c>
      <c r="D27" s="252" t="s">
        <v>600</v>
      </c>
      <c r="E27" s="275" t="s">
        <v>601</v>
      </c>
      <c r="F27" s="291" t="s">
        <v>602</v>
      </c>
    </row>
    <row r="28" spans="2:6" ht="16.5" customHeight="1">
      <c r="B28" s="1084"/>
      <c r="C28" s="386">
        <v>9418428</v>
      </c>
      <c r="D28" s="386">
        <f>7500000*1.19</f>
        <v>8925000</v>
      </c>
      <c r="E28" s="387">
        <v>0</v>
      </c>
      <c r="F28" s="388">
        <v>8925000</v>
      </c>
    </row>
    <row r="29" spans="2:6" ht="16.5" customHeight="1">
      <c r="B29" s="389"/>
      <c r="C29" s="285"/>
      <c r="D29" s="285"/>
      <c r="E29" s="276"/>
      <c r="F29" s="272"/>
    </row>
    <row r="30" spans="2:6">
      <c r="B30" s="1084" t="s">
        <v>347</v>
      </c>
      <c r="C30" s="390" t="s">
        <v>603</v>
      </c>
      <c r="D30" s="391" t="s">
        <v>604</v>
      </c>
      <c r="E30" s="392" t="s">
        <v>605</v>
      </c>
      <c r="F30" s="272"/>
    </row>
    <row r="31" spans="2:6">
      <c r="B31" s="1084"/>
      <c r="C31" s="393">
        <v>15243.271825396843</v>
      </c>
      <c r="D31" s="394">
        <v>2</v>
      </c>
      <c r="E31" s="393">
        <v>405000</v>
      </c>
      <c r="F31" s="272"/>
    </row>
    <row r="32" spans="2:6">
      <c r="B32" s="389"/>
      <c r="E32" s="293"/>
      <c r="F32" s="272"/>
    </row>
    <row r="33" spans="2:6" ht="43.2">
      <c r="B33" s="1084" t="s">
        <v>606</v>
      </c>
      <c r="C33" s="391" t="s">
        <v>607</v>
      </c>
      <c r="D33" s="395" t="s">
        <v>608</v>
      </c>
      <c r="E33" s="396" t="s">
        <v>605</v>
      </c>
      <c r="F33" s="272"/>
    </row>
    <row r="34" spans="2:6">
      <c r="B34" s="1084"/>
      <c r="C34" s="393">
        <v>16000</v>
      </c>
      <c r="D34" s="394">
        <v>80</v>
      </c>
      <c r="E34" s="386">
        <v>885000</v>
      </c>
      <c r="F34" s="272"/>
    </row>
    <row r="35" spans="2:6">
      <c r="B35" s="397"/>
      <c r="C35" s="293"/>
      <c r="D35" s="238"/>
      <c r="E35" s="285"/>
      <c r="F35" s="272"/>
    </row>
    <row r="36" spans="2:6">
      <c r="B36" s="1084" t="s">
        <v>609</v>
      </c>
      <c r="C36" s="398" t="s">
        <v>610</v>
      </c>
      <c r="D36" s="399" t="s">
        <v>611</v>
      </c>
      <c r="E36" s="396" t="s">
        <v>605</v>
      </c>
      <c r="F36" s="272"/>
    </row>
    <row r="37" spans="2:6">
      <c r="B37" s="1084"/>
      <c r="C37" s="387">
        <v>0</v>
      </c>
      <c r="D37" s="400">
        <f>'[56]Anexo 2.1.1 FG Temporal Campo'!D28</f>
        <v>1.63</v>
      </c>
      <c r="E37" s="387">
        <f>C37*D37</f>
        <v>0</v>
      </c>
      <c r="F37" s="272"/>
    </row>
    <row r="38" spans="2:6">
      <c r="B38" s="401"/>
      <c r="F38" s="288">
        <v>11579879</v>
      </c>
    </row>
    <row r="39" spans="2:6" ht="15" thickBot="1">
      <c r="B39" s="1085" t="s">
        <v>313</v>
      </c>
      <c r="C39" s="1086"/>
      <c r="D39" s="1086"/>
      <c r="E39" s="292">
        <f>E37+E34+E31+F28</f>
        <v>10215000</v>
      </c>
      <c r="F39" s="290"/>
    </row>
    <row r="41" spans="2:6">
      <c r="B41" s="1074" t="s">
        <v>612</v>
      </c>
      <c r="C41" s="1075"/>
      <c r="D41" s="1076"/>
      <c r="E41" s="402">
        <f>F28*1.052+E31*1.052+E34*(1+'Anexo 3. Alquiler de Maquinaria'!K4)</f>
        <v>10829446.62827895</v>
      </c>
    </row>
  </sheetData>
  <mergeCells count="7">
    <mergeCell ref="B41:D41"/>
    <mergeCell ref="B25:F26"/>
    <mergeCell ref="B27:B28"/>
    <mergeCell ref="B30:B31"/>
    <mergeCell ref="B33:B34"/>
    <mergeCell ref="B36:B37"/>
    <mergeCell ref="B39:D39"/>
  </mergeCells>
  <pageMargins left="0.7" right="0.7" top="0.75" bottom="0.75" header="0.3" footer="0.3"/>
  <pageSetup scale="54" orientation="portrait" horizontalDpi="4294967295" verticalDpi="4294967295" r:id="rId1"/>
  <colBreaks count="1" manualBreakCount="1">
    <brk id="6" max="1048575" man="1"/>
  </col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dimension ref="B1:L58"/>
  <sheetViews>
    <sheetView topLeftCell="A5" zoomScaleNormal="100" workbookViewId="0">
      <selection activeCell="K5" sqref="K5"/>
    </sheetView>
  </sheetViews>
  <sheetFormatPr baseColWidth="10" defaultColWidth="11.44140625" defaultRowHeight="14.4"/>
  <cols>
    <col min="1" max="1" width="11.44140625" style="46"/>
    <col min="2" max="2" width="6.88671875" style="46" customWidth="1"/>
    <col min="3" max="3" width="57.33203125" style="96" customWidth="1"/>
    <col min="4" max="4" width="15.33203125" style="96" customWidth="1"/>
    <col min="5" max="5" width="16.5546875" style="46" customWidth="1"/>
    <col min="6" max="6" width="18.88671875" style="46" customWidth="1"/>
    <col min="7" max="7" width="13" style="46" customWidth="1"/>
    <col min="8" max="8" width="23.5546875" style="46" customWidth="1"/>
    <col min="9" max="9" width="20.88671875" style="46" customWidth="1"/>
    <col min="10" max="10" width="16.5546875" style="46" customWidth="1"/>
    <col min="11" max="11" width="14.109375" style="46" bestFit="1" customWidth="1"/>
    <col min="12" max="12" width="18.88671875" style="46" bestFit="1" customWidth="1"/>
    <col min="13" max="16384" width="11.44140625" style="46"/>
  </cols>
  <sheetData>
    <row r="1" spans="2:12" ht="67.5" customHeight="1">
      <c r="B1" s="1089"/>
      <c r="C1" s="1090"/>
      <c r="D1" s="1090"/>
      <c r="E1" s="1090"/>
      <c r="F1" s="1091"/>
      <c r="G1" s="1091"/>
      <c r="H1" s="1092"/>
      <c r="J1" s="454" t="s">
        <v>613</v>
      </c>
      <c r="K1" s="454" t="s">
        <v>614</v>
      </c>
    </row>
    <row r="2" spans="2:12" ht="15.6">
      <c r="B2" s="1093" t="s">
        <v>92</v>
      </c>
      <c r="C2" s="1094"/>
      <c r="D2" s="1094"/>
      <c r="E2" s="1094"/>
      <c r="F2" s="1095"/>
      <c r="G2" s="1095"/>
      <c r="H2" s="1096"/>
      <c r="J2" s="448" t="s">
        <v>615</v>
      </c>
      <c r="K2" s="457">
        <v>5.1999999999999998E-2</v>
      </c>
    </row>
    <row r="3" spans="2:12" ht="15.6">
      <c r="B3" s="1093" t="s">
        <v>93</v>
      </c>
      <c r="C3" s="1094"/>
      <c r="D3" s="1094"/>
      <c r="E3" s="1094"/>
      <c r="F3" s="1095"/>
      <c r="G3" s="1095"/>
      <c r="H3" s="1096"/>
      <c r="J3" s="449" t="s">
        <v>616</v>
      </c>
      <c r="K3" s="450">
        <v>9.5000000000000001E-2</v>
      </c>
    </row>
    <row r="4" spans="2:12" ht="15.6">
      <c r="B4" s="311"/>
      <c r="C4" s="312"/>
      <c r="D4" s="312"/>
      <c r="E4" s="312"/>
      <c r="F4" s="410"/>
      <c r="G4" s="410"/>
      <c r="H4" s="411"/>
      <c r="J4" s="449" t="s">
        <v>617</v>
      </c>
      <c r="K4" s="451">
        <f>D58</f>
        <v>0.14608658562593305</v>
      </c>
    </row>
    <row r="5" spans="2:12" ht="65.25" customHeight="1">
      <c r="B5" s="1097"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C5" s="1098"/>
      <c r="D5" s="1098"/>
      <c r="E5" s="1098"/>
      <c r="F5" s="1099"/>
      <c r="G5" s="1099"/>
      <c r="H5" s="1100"/>
      <c r="J5" s="452" t="s">
        <v>618</v>
      </c>
      <c r="K5" s="451">
        <f>G50</f>
        <v>0.19</v>
      </c>
    </row>
    <row r="6" spans="2:12" ht="23.25" customHeight="1">
      <c r="B6" s="406"/>
      <c r="C6" s="407"/>
      <c r="D6" s="407"/>
      <c r="E6" s="407"/>
      <c r="F6" s="408"/>
      <c r="G6" s="408"/>
      <c r="H6" s="409"/>
      <c r="J6" s="452" t="s">
        <v>619</v>
      </c>
      <c r="K6" s="453">
        <f>F38</f>
        <v>0.09</v>
      </c>
    </row>
    <row r="7" spans="2:12" ht="29.4" thickBot="1">
      <c r="B7" s="1101" t="s">
        <v>620</v>
      </c>
      <c r="C7" s="1102"/>
      <c r="D7" s="1102"/>
      <c r="E7" s="1102"/>
      <c r="F7" s="1103"/>
      <c r="G7" s="1103"/>
      <c r="H7" s="1104"/>
      <c r="J7" s="455" t="s">
        <v>621</v>
      </c>
      <c r="K7" s="456">
        <f>1-(D9/G9)</f>
        <v>6.8681438883244295E-2</v>
      </c>
    </row>
    <row r="8" spans="2:12" ht="52.8">
      <c r="B8" s="107" t="s">
        <v>147</v>
      </c>
      <c r="C8" s="626" t="s">
        <v>148</v>
      </c>
      <c r="D8" s="296" t="s">
        <v>622</v>
      </c>
      <c r="E8" s="724" t="s">
        <v>149</v>
      </c>
      <c r="F8" s="724" t="s">
        <v>623</v>
      </c>
      <c r="G8" s="724" t="s">
        <v>624</v>
      </c>
      <c r="H8" s="724" t="s">
        <v>625</v>
      </c>
      <c r="J8" s="46" t="s">
        <v>626</v>
      </c>
      <c r="K8" s="295" t="s">
        <v>627</v>
      </c>
    </row>
    <row r="9" spans="2:12">
      <c r="B9" s="44">
        <v>1</v>
      </c>
      <c r="C9" s="725" t="s">
        <v>628</v>
      </c>
      <c r="D9" s="297">
        <v>226659.00000000003</v>
      </c>
      <c r="E9" s="433" t="s">
        <v>629</v>
      </c>
      <c r="F9" s="726">
        <v>3436.5362563088224</v>
      </c>
      <c r="G9" s="727">
        <f>(D9-D9*$K$6-D9*$K$5)*(1+$K$2)+D9*$K$6*(1+$K$3)+D9*$K$5*(1+$K$4)</f>
        <v>243374.29689816383</v>
      </c>
      <c r="H9" s="727">
        <f>G9*F9</f>
        <v>836364595.14420772</v>
      </c>
      <c r="J9" s="221">
        <f>'Anexo 1. Presupuesto Oficial'!H7</f>
        <v>6</v>
      </c>
      <c r="K9" s="46">
        <v>10763</v>
      </c>
    </row>
    <row r="10" spans="2:12">
      <c r="B10" s="44">
        <v>3</v>
      </c>
      <c r="C10" s="725" t="s">
        <v>630</v>
      </c>
      <c r="D10" s="297">
        <v>145470</v>
      </c>
      <c r="E10" s="433" t="s">
        <v>629</v>
      </c>
      <c r="F10" s="728">
        <f t="shared" ref="F10:F13" si="0">$J$9*K10/4</f>
        <v>3724.5</v>
      </c>
      <c r="G10" s="727">
        <f t="shared" ref="G10:G23" si="1">(D10-D10*$K$6-D10*$K$5)*(1+$K$2)+D10*$K$6*(1+$K$3)+D10*$K$5*(1+$K$4)</f>
        <v>156197.89626609086</v>
      </c>
      <c r="H10" s="727">
        <f t="shared" ref="H10:H23" si="2">G10*F10</f>
        <v>581759064.64305544</v>
      </c>
      <c r="I10" s="168"/>
      <c r="J10" s="168"/>
      <c r="K10" s="168">
        <v>2483</v>
      </c>
      <c r="L10" s="168"/>
    </row>
    <row r="11" spans="2:12">
      <c r="B11" s="44">
        <v>4</v>
      </c>
      <c r="C11" s="725" t="s">
        <v>631</v>
      </c>
      <c r="D11" s="297">
        <v>177772</v>
      </c>
      <c r="E11" s="433" t="s">
        <v>629</v>
      </c>
      <c r="F11" s="728">
        <f t="shared" si="0"/>
        <v>15051.658743596585</v>
      </c>
      <c r="G11" s="727">
        <f t="shared" si="1"/>
        <v>190882.05413497973</v>
      </c>
      <c r="H11" s="727">
        <f t="shared" si="2"/>
        <v>2873091539.1164441</v>
      </c>
      <c r="K11" s="46">
        <v>10034.439162397723</v>
      </c>
      <c r="L11" s="168"/>
    </row>
    <row r="12" spans="2:12">
      <c r="B12" s="44">
        <v>5</v>
      </c>
      <c r="C12" s="725" t="s">
        <v>632</v>
      </c>
      <c r="D12" s="297">
        <v>155648</v>
      </c>
      <c r="E12" s="433" t="s">
        <v>629</v>
      </c>
      <c r="F12" s="728">
        <f t="shared" si="0"/>
        <v>12418.5</v>
      </c>
      <c r="G12" s="727">
        <f t="shared" si="1"/>
        <v>167126.487647106</v>
      </c>
      <c r="H12" s="727">
        <f t="shared" si="2"/>
        <v>2075460286.8455858</v>
      </c>
      <c r="K12" s="46">
        <v>8279</v>
      </c>
    </row>
    <row r="13" spans="2:12">
      <c r="B13" s="44">
        <v>6</v>
      </c>
      <c r="C13" s="725" t="s">
        <v>633</v>
      </c>
      <c r="D13" s="297">
        <v>213666</v>
      </c>
      <c r="E13" s="433" t="s">
        <v>629</v>
      </c>
      <c r="F13" s="728">
        <f t="shared" si="0"/>
        <v>3724.5</v>
      </c>
      <c r="G13" s="727">
        <f t="shared" si="1"/>
        <v>229423.10925682663</v>
      </c>
      <c r="H13" s="727">
        <f t="shared" si="2"/>
        <v>854486370.42705083</v>
      </c>
      <c r="K13" s="46">
        <v>2483</v>
      </c>
    </row>
    <row r="14" spans="2:12">
      <c r="B14" s="44">
        <v>7</v>
      </c>
      <c r="C14" s="725" t="s">
        <v>634</v>
      </c>
      <c r="D14" s="297">
        <v>201196</v>
      </c>
      <c r="E14" s="433" t="s">
        <v>629</v>
      </c>
      <c r="F14" s="728">
        <f t="shared" ref="F14:F23" si="3">$J$9*K14/4</f>
        <v>6208.5</v>
      </c>
      <c r="G14" s="727">
        <f t="shared" si="1"/>
        <v>216033.49100950311</v>
      </c>
      <c r="H14" s="727">
        <f t="shared" si="2"/>
        <v>1341243928.9325001</v>
      </c>
      <c r="K14" s="46">
        <v>4139</v>
      </c>
    </row>
    <row r="15" spans="2:12">
      <c r="B15" s="44">
        <v>8</v>
      </c>
      <c r="C15" s="725" t="s">
        <v>635</v>
      </c>
      <c r="D15" s="297">
        <v>260063</v>
      </c>
      <c r="E15" s="433" t="s">
        <v>629</v>
      </c>
      <c r="F15" s="728">
        <f t="shared" si="3"/>
        <v>3724.5</v>
      </c>
      <c r="G15" s="727">
        <f t="shared" si="1"/>
        <v>279241.72335635102</v>
      </c>
      <c r="H15" s="727">
        <f t="shared" si="2"/>
        <v>1040035798.6407294</v>
      </c>
      <c r="K15" s="46">
        <v>2483</v>
      </c>
    </row>
    <row r="16" spans="2:12">
      <c r="B16" s="44">
        <v>9</v>
      </c>
      <c r="C16" s="725" t="s">
        <v>636</v>
      </c>
      <c r="D16" s="297">
        <v>121588.99999999999</v>
      </c>
      <c r="E16" s="433" t="s">
        <v>629</v>
      </c>
      <c r="F16" s="728">
        <f t="shared" si="3"/>
        <v>3724.5</v>
      </c>
      <c r="G16" s="727">
        <f t="shared" si="1"/>
        <v>130555.75726333758</v>
      </c>
      <c r="H16" s="727">
        <f t="shared" si="2"/>
        <v>486254917.92730081</v>
      </c>
      <c r="K16" s="46">
        <v>2483</v>
      </c>
    </row>
    <row r="17" spans="2:12">
      <c r="B17" s="44">
        <v>10</v>
      </c>
      <c r="C17" s="725" t="s">
        <v>637</v>
      </c>
      <c r="D17" s="297">
        <v>175796</v>
      </c>
      <c r="E17" s="433" t="s">
        <v>629</v>
      </c>
      <c r="F17" s="728">
        <f t="shared" si="3"/>
        <v>1240.5</v>
      </c>
      <c r="G17" s="727">
        <f t="shared" si="1"/>
        <v>188760.33114727234</v>
      </c>
      <c r="H17" s="727">
        <f t="shared" si="2"/>
        <v>234157190.78819135</v>
      </c>
      <c r="K17" s="46">
        <v>827</v>
      </c>
    </row>
    <row r="18" spans="2:12">
      <c r="B18" s="44">
        <v>11</v>
      </c>
      <c r="C18" s="725" t="s">
        <v>638</v>
      </c>
      <c r="D18" s="297">
        <v>93122</v>
      </c>
      <c r="E18" s="433" t="s">
        <v>629</v>
      </c>
      <c r="F18" s="728">
        <f t="shared" si="3"/>
        <v>124.5</v>
      </c>
      <c r="G18" s="727">
        <f t="shared" si="1"/>
        <v>99989.417035065053</v>
      </c>
      <c r="H18" s="727">
        <f t="shared" si="2"/>
        <v>12448682.420865599</v>
      </c>
      <c r="K18" s="46">
        <v>83</v>
      </c>
    </row>
    <row r="19" spans="2:12">
      <c r="B19" s="44">
        <v>12</v>
      </c>
      <c r="C19" s="729" t="s">
        <v>639</v>
      </c>
      <c r="D19" s="298">
        <v>219503</v>
      </c>
      <c r="E19" s="444" t="s">
        <v>629</v>
      </c>
      <c r="F19" s="728">
        <f t="shared" si="3"/>
        <v>619.5</v>
      </c>
      <c r="G19" s="727">
        <f t="shared" si="1"/>
        <v>235690.56729288335</v>
      </c>
      <c r="H19" s="727">
        <f t="shared" si="2"/>
        <v>146010306.43794122</v>
      </c>
      <c r="K19" s="46">
        <v>413</v>
      </c>
    </row>
    <row r="20" spans="2:12">
      <c r="B20" s="44">
        <v>13</v>
      </c>
      <c r="C20" s="729" t="s">
        <v>640</v>
      </c>
      <c r="D20" s="298">
        <v>117930</v>
      </c>
      <c r="E20" s="444" t="s">
        <v>629</v>
      </c>
      <c r="F20" s="728">
        <f t="shared" si="3"/>
        <v>124.5</v>
      </c>
      <c r="G20" s="727">
        <f t="shared" si="1"/>
        <v>126626.91899814461</v>
      </c>
      <c r="H20" s="727">
        <f t="shared" si="2"/>
        <v>15765051.415269004</v>
      </c>
      <c r="K20" s="46">
        <v>83</v>
      </c>
    </row>
    <row r="21" spans="2:12">
      <c r="B21" s="44">
        <v>14</v>
      </c>
      <c r="C21" s="729" t="s">
        <v>641</v>
      </c>
      <c r="D21" s="298">
        <v>124842</v>
      </c>
      <c r="E21" s="444" t="s">
        <v>629</v>
      </c>
      <c r="F21" s="728">
        <f t="shared" si="3"/>
        <v>124.5</v>
      </c>
      <c r="G21" s="727">
        <f>(D21-D21*$K$6-D21*$K$5)*(1+$K$2)+D21*$K$6*(1+$K$3)+D21*$K$5*(1+$K$4)</f>
        <v>134048.65446931543</v>
      </c>
      <c r="H21" s="727">
        <f t="shared" si="2"/>
        <v>16689057.481429771</v>
      </c>
      <c r="K21" s="46">
        <v>83</v>
      </c>
    </row>
    <row r="22" spans="2:12">
      <c r="B22" s="44">
        <v>15</v>
      </c>
      <c r="C22" s="729" t="s">
        <v>642</v>
      </c>
      <c r="D22" s="298">
        <v>48703</v>
      </c>
      <c r="E22" s="444" t="s">
        <v>643</v>
      </c>
      <c r="F22" s="728">
        <f t="shared" si="3"/>
        <v>61.5</v>
      </c>
      <c r="G22" s="727">
        <f t="shared" si="1"/>
        <v>52294.673416150574</v>
      </c>
      <c r="H22" s="727">
        <f t="shared" si="2"/>
        <v>3216122.4150932604</v>
      </c>
      <c r="K22" s="46">
        <v>41</v>
      </c>
    </row>
    <row r="23" spans="2:12" ht="15" thickBot="1">
      <c r="B23" s="45">
        <v>16</v>
      </c>
      <c r="C23" s="729" t="s">
        <v>644</v>
      </c>
      <c r="D23" s="298">
        <v>387833</v>
      </c>
      <c r="E23" s="444" t="s">
        <v>643</v>
      </c>
      <c r="F23" s="728">
        <f t="shared" si="3"/>
        <v>61.5</v>
      </c>
      <c r="G23" s="727">
        <f t="shared" si="1"/>
        <v>416434.30743498192</v>
      </c>
      <c r="H23" s="727">
        <f t="shared" si="2"/>
        <v>25610709.907251388</v>
      </c>
      <c r="K23" s="46">
        <v>41</v>
      </c>
    </row>
    <row r="24" spans="2:12">
      <c r="G24" s="727"/>
      <c r="H24" s="730">
        <f>SUM(H9:H23)</f>
        <v>10542593622.542915</v>
      </c>
      <c r="L24" s="80"/>
    </row>
    <row r="25" spans="2:12" ht="43.5" customHeight="1">
      <c r="B25" s="1088" t="s">
        <v>645</v>
      </c>
      <c r="C25" s="1088"/>
      <c r="D25" s="1088"/>
      <c r="E25" s="1088"/>
      <c r="F25" s="1088"/>
      <c r="G25" s="1088"/>
      <c r="H25" s="1088"/>
      <c r="I25" s="80">
        <v>13145311451</v>
      </c>
    </row>
    <row r="27" spans="2:12" ht="34.5" customHeight="1">
      <c r="C27" s="1087" t="s">
        <v>646</v>
      </c>
      <c r="D27" s="1087"/>
      <c r="E27" s="1087"/>
      <c r="F27" s="1087"/>
      <c r="H27" s="785">
        <f>G21*1.19</f>
        <v>159517.89881848535</v>
      </c>
    </row>
    <row r="28" spans="2:12" ht="28.8">
      <c r="C28" s="420" t="s">
        <v>647</v>
      </c>
      <c r="D28" s="421" t="s">
        <v>648</v>
      </c>
      <c r="E28" s="429" t="s">
        <v>649</v>
      </c>
      <c r="F28" s="420" t="s">
        <v>650</v>
      </c>
      <c r="G28" s="207"/>
      <c r="H28" s="207"/>
      <c r="I28" s="207"/>
      <c r="J28" s="207"/>
    </row>
    <row r="29" spans="2:12">
      <c r="C29" s="403" t="s">
        <v>213</v>
      </c>
      <c r="D29" s="405">
        <f>E29*1.45</f>
        <v>2736045.4909599996</v>
      </c>
      <c r="E29" s="430">
        <v>1886927.9247999999</v>
      </c>
      <c r="F29" s="418">
        <f>(D29/(30*8))/D16</f>
        <v>9.3760040346303253E-2</v>
      </c>
      <c r="G29" s="301"/>
      <c r="I29" s="301"/>
    </row>
    <row r="30" spans="2:12">
      <c r="C30" s="403" t="s">
        <v>215</v>
      </c>
      <c r="D30" s="405">
        <f t="shared" ref="D30:D37" si="4">E30*1.45</f>
        <v>4518068.6044800002</v>
      </c>
      <c r="E30" s="403">
        <v>3115909.3824</v>
      </c>
      <c r="F30" s="418">
        <f>(D30/(30*8))/D9</f>
        <v>8.3055540931531502E-2</v>
      </c>
      <c r="G30" s="301"/>
      <c r="I30" s="301"/>
    </row>
    <row r="31" spans="2:12">
      <c r="C31" s="403" t="s">
        <v>217</v>
      </c>
      <c r="D31" s="405">
        <f t="shared" si="4"/>
        <v>3869476.5052799997</v>
      </c>
      <c r="E31" s="403">
        <v>2668604.4863999998</v>
      </c>
      <c r="F31" s="418">
        <f>(D31/(30*8))/D14</f>
        <v>8.0134887234338648E-2</v>
      </c>
      <c r="G31" s="301"/>
      <c r="I31" s="301"/>
    </row>
    <row r="32" spans="2:12">
      <c r="C32" s="403" t="s">
        <v>219</v>
      </c>
      <c r="D32" s="405">
        <f t="shared" si="4"/>
        <v>3243561.0442400002</v>
      </c>
      <c r="E32" s="403">
        <v>2236938.6512000002</v>
      </c>
      <c r="F32" s="418">
        <f>(D32/(30*8))/D12</f>
        <v>8.6829497869123487E-2</v>
      </c>
      <c r="G32" s="301"/>
      <c r="I32" s="301"/>
    </row>
    <row r="33" spans="3:12">
      <c r="C33" s="403" t="s">
        <v>221</v>
      </c>
      <c r="D33" s="405">
        <f t="shared" si="4"/>
        <v>2754977.81384</v>
      </c>
      <c r="E33" s="403">
        <v>1899984.6991999999</v>
      </c>
      <c r="F33" s="418">
        <f>(D33/(30*8))/D10</f>
        <v>7.8910251078114613E-2</v>
      </c>
      <c r="G33" s="301"/>
      <c r="I33" s="301"/>
    </row>
    <row r="34" spans="3:12">
      <c r="C34" s="403" t="s">
        <v>223</v>
      </c>
      <c r="D34" s="405">
        <f t="shared" si="4"/>
        <v>4537492.1409600005</v>
      </c>
      <c r="E34" s="403">
        <v>3129304.9248000002</v>
      </c>
      <c r="F34" s="418">
        <f>(D34/(30*8))/D17</f>
        <v>0.10754634493390067</v>
      </c>
      <c r="G34" s="301"/>
      <c r="I34" s="301"/>
    </row>
    <row r="35" spans="3:12">
      <c r="C35" s="403" t="s">
        <v>225</v>
      </c>
      <c r="D35" s="405">
        <f t="shared" si="4"/>
        <v>4518068.6044800002</v>
      </c>
      <c r="E35" s="403">
        <v>3115909.3824</v>
      </c>
      <c r="F35" s="418">
        <f>(D35/(30*8))/D13</f>
        <v>8.8106136923984169E-2</v>
      </c>
      <c r="G35" s="301"/>
      <c r="I35" s="301"/>
    </row>
    <row r="36" spans="3:12">
      <c r="C36" s="403" t="s">
        <v>227</v>
      </c>
      <c r="D36" s="405">
        <f t="shared" si="4"/>
        <v>1885000</v>
      </c>
      <c r="E36" s="403">
        <v>1300000</v>
      </c>
      <c r="F36" s="418"/>
      <c r="G36" s="301"/>
      <c r="I36" s="301"/>
    </row>
    <row r="37" spans="3:12">
      <c r="C37" s="403" t="s">
        <v>229</v>
      </c>
      <c r="D37" s="405">
        <f t="shared" si="4"/>
        <v>2736045.4909599996</v>
      </c>
      <c r="E37" s="403">
        <v>1886927.9247999999</v>
      </c>
      <c r="F37" s="418">
        <f>(D37/(30*8))/D18</f>
        <v>0.12242208657102151</v>
      </c>
      <c r="G37" s="301"/>
      <c r="I37" s="301"/>
    </row>
    <row r="38" spans="3:12">
      <c r="C38" s="403"/>
      <c r="D38" s="405"/>
      <c r="E38" s="403"/>
      <c r="F38" s="446">
        <f>ROUND(AVERAGE(F29:F37),2)</f>
        <v>0.09</v>
      </c>
      <c r="G38" s="301"/>
      <c r="I38" s="301"/>
    </row>
    <row r="39" spans="3:12">
      <c r="C39" s="46"/>
      <c r="D39" s="46"/>
      <c r="F39" s="417"/>
      <c r="I39" s="301"/>
    </row>
    <row r="40" spans="3:12" ht="43.2">
      <c r="C40" s="391" t="s">
        <v>651</v>
      </c>
      <c r="D40" s="391" t="s">
        <v>652</v>
      </c>
      <c r="E40" s="422" t="s">
        <v>653</v>
      </c>
      <c r="F40" s="434" t="s">
        <v>654</v>
      </c>
      <c r="G40" s="435" t="s">
        <v>655</v>
      </c>
      <c r="I40" s="436" t="s">
        <v>147</v>
      </c>
      <c r="J40" s="437" t="s">
        <v>148</v>
      </c>
      <c r="K40" s="438" t="s">
        <v>149</v>
      </c>
      <c r="L40" s="438" t="s">
        <v>656</v>
      </c>
    </row>
    <row r="41" spans="3:12">
      <c r="C41" s="423" t="s">
        <v>657</v>
      </c>
      <c r="D41" s="431" t="s">
        <v>658</v>
      </c>
      <c r="E41" s="404">
        <v>2.4500000000000002</v>
      </c>
      <c r="F41" s="432">
        <f>E41*10500</f>
        <v>25725.000000000004</v>
      </c>
      <c r="G41" s="418">
        <f>F41/L41</f>
        <v>0.11349648591055288</v>
      </c>
      <c r="I41" s="433">
        <v>1</v>
      </c>
      <c r="J41" s="439" t="s">
        <v>628</v>
      </c>
      <c r="K41" s="433" t="s">
        <v>629</v>
      </c>
      <c r="L41" s="440">
        <v>226659</v>
      </c>
    </row>
    <row r="42" spans="3:12">
      <c r="C42" s="423" t="s">
        <v>630</v>
      </c>
      <c r="D42" s="431" t="s">
        <v>659</v>
      </c>
      <c r="E42" s="404">
        <v>1.62</v>
      </c>
      <c r="F42" s="432">
        <f t="shared" ref="F42:F49" si="5">E42*10500</f>
        <v>17010</v>
      </c>
      <c r="G42" s="418">
        <f t="shared" ref="G42:G49" si="6">F42/L42</f>
        <v>0.11693132604660755</v>
      </c>
      <c r="I42" s="433">
        <v>2</v>
      </c>
      <c r="J42" s="439" t="s">
        <v>630</v>
      </c>
      <c r="K42" s="433" t="s">
        <v>629</v>
      </c>
      <c r="L42" s="440">
        <v>145470</v>
      </c>
    </row>
    <row r="43" spans="3:12">
      <c r="C43" s="423" t="s">
        <v>631</v>
      </c>
      <c r="D43" s="431" t="s">
        <v>660</v>
      </c>
      <c r="E43" s="404">
        <v>2.09</v>
      </c>
      <c r="F43" s="432">
        <f t="shared" si="5"/>
        <v>21945</v>
      </c>
      <c r="G43" s="418">
        <f t="shared" si="6"/>
        <v>0.1234446369507009</v>
      </c>
      <c r="I43" s="433">
        <v>3</v>
      </c>
      <c r="J43" s="439" t="s">
        <v>631</v>
      </c>
      <c r="K43" s="433" t="s">
        <v>629</v>
      </c>
      <c r="L43" s="440">
        <v>177772</v>
      </c>
    </row>
    <row r="44" spans="3:12">
      <c r="C44" s="423" t="s">
        <v>661</v>
      </c>
      <c r="D44" s="431" t="s">
        <v>662</v>
      </c>
      <c r="E44" s="404">
        <v>1.65</v>
      </c>
      <c r="F44" s="432">
        <f t="shared" si="5"/>
        <v>17325</v>
      </c>
      <c r="G44" s="418">
        <f t="shared" si="6"/>
        <v>0.11130885074013158</v>
      </c>
      <c r="I44" s="433">
        <v>4</v>
      </c>
      <c r="J44" s="441" t="s">
        <v>632</v>
      </c>
      <c r="K44" s="433" t="s">
        <v>629</v>
      </c>
      <c r="L44" s="440">
        <v>155648</v>
      </c>
    </row>
    <row r="45" spans="3:12">
      <c r="C45" s="423" t="s">
        <v>633</v>
      </c>
      <c r="D45" s="431" t="s">
        <v>663</v>
      </c>
      <c r="E45" s="404">
        <v>5.43</v>
      </c>
      <c r="F45" s="432">
        <f t="shared" si="5"/>
        <v>57015</v>
      </c>
      <c r="G45" s="418">
        <f t="shared" si="6"/>
        <v>0.26684170621437198</v>
      </c>
      <c r="I45" s="433">
        <v>5</v>
      </c>
      <c r="J45" s="441" t="s">
        <v>633</v>
      </c>
      <c r="K45" s="433" t="s">
        <v>629</v>
      </c>
      <c r="L45" s="440">
        <v>213666</v>
      </c>
    </row>
    <row r="46" spans="3:12">
      <c r="C46" s="423" t="s">
        <v>664</v>
      </c>
      <c r="D46" s="431" t="s">
        <v>665</v>
      </c>
      <c r="E46" s="404">
        <v>2.52</v>
      </c>
      <c r="F46" s="432">
        <f t="shared" si="5"/>
        <v>26460</v>
      </c>
      <c r="G46" s="418">
        <f t="shared" si="6"/>
        <v>0.18520333170014699</v>
      </c>
      <c r="I46" s="433" t="s">
        <v>666</v>
      </c>
      <c r="J46" s="441" t="s">
        <v>667</v>
      </c>
      <c r="K46" s="433" t="s">
        <v>629</v>
      </c>
      <c r="L46" s="440">
        <v>142870</v>
      </c>
    </row>
    <row r="47" spans="3:12">
      <c r="C47" s="423" t="s">
        <v>668</v>
      </c>
      <c r="D47" s="431" t="s">
        <v>669</v>
      </c>
      <c r="E47" s="404">
        <v>3.7</v>
      </c>
      <c r="F47" s="432">
        <f t="shared" si="5"/>
        <v>38850</v>
      </c>
      <c r="G47" s="418">
        <f t="shared" si="6"/>
        <v>0.19309529016481441</v>
      </c>
      <c r="I47" s="433">
        <v>6</v>
      </c>
      <c r="J47" s="441" t="s">
        <v>670</v>
      </c>
      <c r="K47" s="433" t="s">
        <v>629</v>
      </c>
      <c r="L47" s="440">
        <v>201196</v>
      </c>
    </row>
    <row r="48" spans="3:12">
      <c r="C48" s="423" t="s">
        <v>671</v>
      </c>
      <c r="D48" s="431" t="s">
        <v>672</v>
      </c>
      <c r="E48" s="404">
        <v>7.76</v>
      </c>
      <c r="F48" s="432">
        <f t="shared" si="5"/>
        <v>81480</v>
      </c>
      <c r="G48" s="418">
        <f t="shared" si="6"/>
        <v>0.31330869827695595</v>
      </c>
      <c r="I48" s="433">
        <v>7</v>
      </c>
      <c r="J48" s="441" t="s">
        <v>673</v>
      </c>
      <c r="K48" s="433" t="s">
        <v>629</v>
      </c>
      <c r="L48" s="440">
        <v>260063</v>
      </c>
    </row>
    <row r="49" spans="3:12">
      <c r="C49" s="423" t="s">
        <v>674</v>
      </c>
      <c r="D49" s="431" t="s">
        <v>675</v>
      </c>
      <c r="E49" s="404">
        <v>7.76</v>
      </c>
      <c r="F49" s="432">
        <f t="shared" si="5"/>
        <v>81480</v>
      </c>
      <c r="G49" s="418">
        <f t="shared" si="6"/>
        <v>0.24713375796178344</v>
      </c>
      <c r="I49" s="433">
        <v>8</v>
      </c>
      <c r="J49" s="441" t="s">
        <v>676</v>
      </c>
      <c r="K49" s="433" t="s">
        <v>629</v>
      </c>
      <c r="L49" s="442">
        <v>329700</v>
      </c>
    </row>
    <row r="50" spans="3:12">
      <c r="C50" s="403"/>
      <c r="D50" s="403"/>
      <c r="E50" s="403"/>
      <c r="F50" s="405"/>
      <c r="G50" s="445">
        <f>ROUND(AVERAGE(G41:G49),2)</f>
        <v>0.19</v>
      </c>
      <c r="I50" s="433">
        <v>9</v>
      </c>
      <c r="J50" s="441" t="s">
        <v>677</v>
      </c>
      <c r="K50" s="433" t="s">
        <v>678</v>
      </c>
      <c r="L50" s="440" t="s">
        <v>679</v>
      </c>
    </row>
    <row r="51" spans="3:12">
      <c r="C51" s="46"/>
      <c r="D51" s="46"/>
      <c r="F51" s="424"/>
      <c r="G51" s="425"/>
      <c r="I51" s="433">
        <v>10</v>
      </c>
      <c r="J51" s="441" t="s">
        <v>636</v>
      </c>
      <c r="K51" s="433" t="s">
        <v>629</v>
      </c>
      <c r="L51" s="440">
        <v>121589</v>
      </c>
    </row>
    <row r="52" spans="3:12">
      <c r="C52" s="46"/>
      <c r="D52" s="46"/>
      <c r="F52" s="424"/>
      <c r="G52" s="425"/>
      <c r="I52" s="433">
        <v>11</v>
      </c>
      <c r="J52" s="441" t="s">
        <v>637</v>
      </c>
      <c r="K52" s="433" t="s">
        <v>629</v>
      </c>
      <c r="L52" s="440">
        <v>175796</v>
      </c>
    </row>
    <row r="53" spans="3:12">
      <c r="C53" s="46"/>
      <c r="D53" s="46"/>
      <c r="F53" s="424"/>
      <c r="G53" s="425"/>
      <c r="I53" s="433">
        <v>12</v>
      </c>
      <c r="J53" s="441" t="s">
        <v>680</v>
      </c>
      <c r="K53" s="433" t="s">
        <v>629</v>
      </c>
      <c r="L53" s="443">
        <v>106250</v>
      </c>
    </row>
    <row r="54" spans="3:12">
      <c r="C54" s="426" t="s">
        <v>681</v>
      </c>
      <c r="D54" s="403"/>
      <c r="E54" s="403"/>
      <c r="F54" s="419">
        <v>9378</v>
      </c>
      <c r="G54" s="403"/>
      <c r="I54" s="433">
        <v>13</v>
      </c>
      <c r="J54" s="441" t="s">
        <v>639</v>
      </c>
      <c r="K54" s="444" t="s">
        <v>629</v>
      </c>
      <c r="L54" s="440">
        <v>219503</v>
      </c>
    </row>
    <row r="55" spans="3:12">
      <c r="C55" s="427" t="s">
        <v>682</v>
      </c>
      <c r="D55" s="403"/>
      <c r="E55" s="403"/>
      <c r="F55" s="405"/>
      <c r="G55" s="403"/>
      <c r="I55" s="433">
        <v>14</v>
      </c>
      <c r="J55" s="441" t="s">
        <v>640</v>
      </c>
      <c r="K55" s="444" t="s">
        <v>629</v>
      </c>
      <c r="L55" s="440">
        <v>117930</v>
      </c>
    </row>
    <row r="56" spans="3:12">
      <c r="C56" s="358"/>
      <c r="D56" s="403"/>
      <c r="E56" s="403"/>
      <c r="F56" s="405"/>
      <c r="G56" s="403"/>
      <c r="I56" s="433">
        <v>15</v>
      </c>
      <c r="J56" s="439" t="s">
        <v>641</v>
      </c>
      <c r="K56" s="433" t="s">
        <v>629</v>
      </c>
      <c r="L56" s="440">
        <v>124842</v>
      </c>
    </row>
    <row r="57" spans="3:12">
      <c r="C57" s="426" t="s">
        <v>683</v>
      </c>
      <c r="D57" s="403"/>
      <c r="E57" s="403"/>
      <c r="F57" s="419">
        <v>10748</v>
      </c>
      <c r="G57" s="403"/>
      <c r="I57" s="301"/>
    </row>
    <row r="58" spans="3:12">
      <c r="C58" s="428" t="s">
        <v>684</v>
      </c>
      <c r="D58" s="447">
        <f>(F57-F54)/F54</f>
        <v>0.14608658562593305</v>
      </c>
      <c r="E58" s="403"/>
      <c r="F58" s="405"/>
      <c r="G58" s="403"/>
      <c r="I58" s="301"/>
    </row>
  </sheetData>
  <mergeCells count="7">
    <mergeCell ref="C27:F27"/>
    <mergeCell ref="B25:H25"/>
    <mergeCell ref="B1:H1"/>
    <mergeCell ref="B2:H2"/>
    <mergeCell ref="B3:H3"/>
    <mergeCell ref="B5:H5"/>
    <mergeCell ref="B7:H7"/>
  </mergeCells>
  <hyperlinks>
    <hyperlink ref="C55" r:id="rId1" display="https://creg.gov.co/publicaciones/15565/precios-de-combustibles-liquidos/?utm_source=chatgpt.com" xr:uid="{00000000-0004-0000-1800-000000000000}"/>
  </hyperlinks>
  <pageMargins left="0.7" right="0.7" top="0.75" bottom="0.75" header="0.3" footer="0.3"/>
  <pageSetup scale="86" orientation="portrait"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dimension ref="A1:I25"/>
  <sheetViews>
    <sheetView topLeftCell="A4" zoomScale="85" zoomScaleNormal="85" workbookViewId="0">
      <selection activeCell="B15" sqref="B15"/>
    </sheetView>
  </sheetViews>
  <sheetFormatPr baseColWidth="10" defaultColWidth="11.44140625" defaultRowHeight="14.4"/>
  <cols>
    <col min="1" max="1" width="37" style="52" customWidth="1"/>
    <col min="2" max="2" width="21.33203125" style="52" bestFit="1" customWidth="1"/>
    <col min="3" max="3" width="13" style="52" bestFit="1" customWidth="1"/>
    <col min="4" max="4" width="16.44140625" style="52" customWidth="1"/>
    <col min="5" max="7" width="10.88671875" style="52"/>
    <col min="8" max="8" width="42.6640625" style="52" customWidth="1"/>
    <col min="9" max="9" width="15.6640625" style="46" bestFit="1" customWidth="1"/>
    <col min="10" max="16384" width="11.44140625" style="46"/>
  </cols>
  <sheetData>
    <row r="1" spans="1:8" ht="68.25" customHeight="1">
      <c r="A1" s="1109"/>
      <c r="B1" s="1110"/>
      <c r="C1" s="1110"/>
      <c r="D1" s="1110"/>
      <c r="E1" s="1110"/>
      <c r="F1" s="1110"/>
      <c r="G1" s="1110"/>
      <c r="H1" s="1111"/>
    </row>
    <row r="2" spans="1:8" ht="15.6">
      <c r="A2" s="1112" t="s">
        <v>92</v>
      </c>
      <c r="B2" s="1113"/>
      <c r="C2" s="1113"/>
      <c r="D2" s="1113"/>
      <c r="E2" s="1113"/>
      <c r="F2" s="1113"/>
      <c r="G2" s="1113"/>
      <c r="H2" s="1114"/>
    </row>
    <row r="3" spans="1:8" ht="15.6">
      <c r="A3" s="1112" t="s">
        <v>93</v>
      </c>
      <c r="B3" s="1113"/>
      <c r="C3" s="1113"/>
      <c r="D3" s="1113"/>
      <c r="E3" s="1113"/>
      <c r="F3" s="1113"/>
      <c r="G3" s="1113"/>
      <c r="H3" s="1114"/>
    </row>
    <row r="4" spans="1:8" ht="55.5" customHeight="1">
      <c r="A4" s="1115"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116"/>
      <c r="C4" s="1116"/>
      <c r="D4" s="1116"/>
      <c r="E4" s="1116"/>
      <c r="F4" s="1116"/>
      <c r="G4" s="1116"/>
      <c r="H4" s="1117"/>
    </row>
    <row r="5" spans="1:8" ht="15.6">
      <c r="A5" s="1112" t="s">
        <v>685</v>
      </c>
      <c r="B5" s="1113"/>
      <c r="C5" s="1113"/>
      <c r="D5" s="1113"/>
      <c r="E5" s="1113"/>
      <c r="F5" s="1113"/>
      <c r="G5" s="1113"/>
      <c r="H5" s="1114"/>
    </row>
    <row r="6" spans="1:8">
      <c r="A6" s="731"/>
      <c r="B6" s="47"/>
      <c r="C6" s="48"/>
      <c r="D6" s="47"/>
      <c r="E6" s="48"/>
      <c r="F6" s="48"/>
      <c r="G6" s="48"/>
      <c r="H6" s="49"/>
    </row>
    <row r="7" spans="1:8">
      <c r="A7" s="50" t="s">
        <v>686</v>
      </c>
      <c r="B7" s="732">
        <f>'Anexo 1. Presupuesto Oficial'!I82</f>
        <v>9003222261</v>
      </c>
      <c r="C7" s="48"/>
      <c r="D7" s="48"/>
      <c r="E7" s="48"/>
      <c r="F7" s="48"/>
      <c r="G7" s="48"/>
      <c r="H7" s="49"/>
    </row>
    <row r="8" spans="1:8">
      <c r="A8" s="51" t="s">
        <v>687</v>
      </c>
      <c r="B8" s="733">
        <f>'Anexo 1. Presupuesto Oficial'!H7</f>
        <v>6</v>
      </c>
      <c r="C8" s="48"/>
      <c r="D8" s="48"/>
      <c r="E8" s="48"/>
      <c r="F8" s="48"/>
      <c r="G8" s="48"/>
      <c r="H8" s="49"/>
    </row>
    <row r="9" spans="1:8">
      <c r="A9" s="51" t="s">
        <v>688</v>
      </c>
      <c r="B9" s="734">
        <v>0</v>
      </c>
      <c r="C9" s="48"/>
      <c r="D9" s="48"/>
      <c r="E9" s="48"/>
      <c r="F9" s="48"/>
      <c r="G9" s="48"/>
      <c r="H9" s="49"/>
    </row>
    <row r="10" spans="1:8">
      <c r="A10" s="735"/>
      <c r="H10" s="53"/>
    </row>
    <row r="11" spans="1:8">
      <c r="A11" s="1118" t="s">
        <v>689</v>
      </c>
      <c r="B11" s="1119" t="s">
        <v>690</v>
      </c>
      <c r="C11" s="1119"/>
      <c r="D11" s="1119"/>
      <c r="E11" s="1119" t="s">
        <v>691</v>
      </c>
      <c r="F11" s="1119"/>
      <c r="G11" s="1119" t="s">
        <v>102</v>
      </c>
      <c r="H11" s="1120"/>
    </row>
    <row r="12" spans="1:8" ht="27.6">
      <c r="A12" s="1118"/>
      <c r="B12" s="736" t="s">
        <v>692</v>
      </c>
      <c r="C12" s="736" t="s">
        <v>693</v>
      </c>
      <c r="D12" s="736" t="s">
        <v>694</v>
      </c>
      <c r="E12" s="736" t="s">
        <v>695</v>
      </c>
      <c r="F12" s="736" t="s">
        <v>696</v>
      </c>
      <c r="G12" s="736" t="s">
        <v>697</v>
      </c>
      <c r="H12" s="737" t="s">
        <v>698</v>
      </c>
    </row>
    <row r="13" spans="1:8">
      <c r="A13" s="51" t="s">
        <v>699</v>
      </c>
      <c r="B13" s="738">
        <v>0</v>
      </c>
      <c r="C13" s="739" t="s">
        <v>700</v>
      </c>
      <c r="D13" s="740">
        <f>+$B$7*B13</f>
        <v>0</v>
      </c>
      <c r="E13" s="739" t="s">
        <v>701</v>
      </c>
      <c r="F13" s="741">
        <f>B8+6</f>
        <v>12</v>
      </c>
      <c r="G13" s="742">
        <v>4.0000000000000001E-3</v>
      </c>
      <c r="H13" s="743">
        <f>+ROUND((D13*F13*G13/12),0)</f>
        <v>0</v>
      </c>
    </row>
    <row r="14" spans="1:8" ht="15.75" customHeight="1">
      <c r="A14" s="51" t="s">
        <v>702</v>
      </c>
      <c r="B14" s="738">
        <v>0</v>
      </c>
      <c r="C14" s="739" t="s">
        <v>700</v>
      </c>
      <c r="D14" s="740">
        <f>+$B$7*B14</f>
        <v>0</v>
      </c>
      <c r="E14" s="739" t="s">
        <v>703</v>
      </c>
      <c r="F14" s="741">
        <f>B8+36</f>
        <v>42</v>
      </c>
      <c r="G14" s="742">
        <v>4.0000000000000001E-3</v>
      </c>
      <c r="H14" s="743">
        <f>+ROUND((D14*F14*G14/12),0)</f>
        <v>0</v>
      </c>
    </row>
    <row r="15" spans="1:8">
      <c r="A15" s="51" t="s">
        <v>704</v>
      </c>
      <c r="B15" s="738">
        <v>0</v>
      </c>
      <c r="C15" s="739" t="s">
        <v>700</v>
      </c>
      <c r="D15" s="740">
        <f>+$B$7*B15</f>
        <v>0</v>
      </c>
      <c r="E15" s="739" t="s">
        <v>701</v>
      </c>
      <c r="F15" s="741">
        <f>B8+6</f>
        <v>12</v>
      </c>
      <c r="G15" s="742">
        <v>2.5000000000000001E-3</v>
      </c>
      <c r="H15" s="743">
        <f>+ROUND((D15*F15*G15/12),0)</f>
        <v>0</v>
      </c>
    </row>
    <row r="16" spans="1:8">
      <c r="A16" s="51" t="s">
        <v>705</v>
      </c>
      <c r="B16" s="738">
        <v>0</v>
      </c>
      <c r="C16" s="739" t="s">
        <v>700</v>
      </c>
      <c r="D16" s="740">
        <f>B16*B7</f>
        <v>0</v>
      </c>
      <c r="E16" s="1105">
        <f>B8</f>
        <v>6</v>
      </c>
      <c r="F16" s="1106"/>
      <c r="G16" s="742">
        <v>2.5000000000000001E-3</v>
      </c>
      <c r="H16" s="744">
        <f>ROUND((G16*(E16/12)*D16),5)</f>
        <v>0</v>
      </c>
    </row>
    <row r="17" spans="1:9">
      <c r="A17" s="745"/>
      <c r="B17" s="746"/>
      <c r="C17" s="746"/>
      <c r="D17" s="746"/>
      <c r="E17" s="746"/>
      <c r="F17" s="746"/>
      <c r="G17" s="746"/>
      <c r="H17" s="747"/>
    </row>
    <row r="18" spans="1:9" ht="15" thickBot="1">
      <c r="A18" s="1107" t="s">
        <v>706</v>
      </c>
      <c r="B18" s="1108"/>
      <c r="C18" s="1108"/>
      <c r="D18" s="1108"/>
      <c r="E18" s="1108"/>
      <c r="F18" s="1108"/>
      <c r="G18" s="1108"/>
      <c r="H18" s="54">
        <f>ROUND(SUM(H13:H17),0)</f>
        <v>0</v>
      </c>
      <c r="I18" s="148"/>
    </row>
    <row r="19" spans="1:9">
      <c r="H19" s="147"/>
    </row>
    <row r="20" spans="1:9">
      <c r="H20" s="55"/>
    </row>
    <row r="21" spans="1:9">
      <c r="A21" s="56"/>
      <c r="B21" s="56"/>
      <c r="C21" s="56"/>
      <c r="D21" s="56"/>
      <c r="E21" s="56"/>
      <c r="F21" s="56"/>
      <c r="G21" s="56"/>
      <c r="H21" s="56"/>
    </row>
    <row r="22" spans="1:9">
      <c r="A22" s="57"/>
      <c r="B22" s="56"/>
      <c r="C22" s="57"/>
      <c r="D22" s="56"/>
      <c r="E22" s="56"/>
      <c r="F22" s="56"/>
      <c r="G22" s="57"/>
      <c r="H22" s="56"/>
    </row>
    <row r="23" spans="1:9">
      <c r="A23" s="13"/>
      <c r="C23" s="13"/>
      <c r="G23" s="13"/>
      <c r="H23" s="58"/>
    </row>
    <row r="24" spans="1:9">
      <c r="A24" s="13"/>
      <c r="C24" s="13"/>
      <c r="G24" s="13"/>
    </row>
    <row r="25" spans="1:9">
      <c r="A25" s="59"/>
      <c r="B25" s="48"/>
      <c r="C25" s="48"/>
      <c r="D25" s="48"/>
      <c r="E25" s="48"/>
      <c r="F25" s="48"/>
      <c r="G25" s="48"/>
      <c r="H25" s="48"/>
    </row>
  </sheetData>
  <mergeCells count="11">
    <mergeCell ref="E16:F16"/>
    <mergeCell ref="A18:G18"/>
    <mergeCell ref="A1:H1"/>
    <mergeCell ref="A2:H2"/>
    <mergeCell ref="A3:H3"/>
    <mergeCell ref="A4:H4"/>
    <mergeCell ref="A5:H5"/>
    <mergeCell ref="A11:A12"/>
    <mergeCell ref="B11:D11"/>
    <mergeCell ref="E11:F11"/>
    <mergeCell ref="G11:H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5"/>
  <sheetViews>
    <sheetView topLeftCell="A5" workbookViewId="0">
      <selection activeCell="H22" sqref="H22"/>
    </sheetView>
  </sheetViews>
  <sheetFormatPr baseColWidth="10" defaultColWidth="11.44140625" defaultRowHeight="14.4"/>
  <cols>
    <col min="1" max="1" width="37" style="52" customWidth="1"/>
    <col min="2" max="2" width="21.33203125" style="52" bestFit="1" customWidth="1"/>
    <col min="3" max="3" width="13" style="52" bestFit="1" customWidth="1"/>
    <col min="4" max="4" width="16.44140625" style="52" customWidth="1"/>
    <col min="5" max="7" width="11.44140625" style="52"/>
    <col min="8" max="8" width="42.6640625" style="52" customWidth="1"/>
    <col min="9" max="9" width="15.6640625" style="46" bestFit="1" customWidth="1"/>
    <col min="10" max="16384" width="11.44140625" style="46"/>
  </cols>
  <sheetData>
    <row r="1" spans="1:8" ht="68.25" customHeight="1">
      <c r="A1" s="1109"/>
      <c r="B1" s="1110"/>
      <c r="C1" s="1110"/>
      <c r="D1" s="1110"/>
      <c r="E1" s="1110"/>
      <c r="F1" s="1110"/>
      <c r="G1" s="1110"/>
      <c r="H1" s="1111"/>
    </row>
    <row r="2" spans="1:8" ht="15.6">
      <c r="A2" s="1112" t="s">
        <v>92</v>
      </c>
      <c r="B2" s="1113"/>
      <c r="C2" s="1113"/>
      <c r="D2" s="1113"/>
      <c r="E2" s="1113"/>
      <c r="F2" s="1113"/>
      <c r="G2" s="1113"/>
      <c r="H2" s="1114"/>
    </row>
    <row r="3" spans="1:8" ht="15.6">
      <c r="A3" s="1112" t="s">
        <v>93</v>
      </c>
      <c r="B3" s="1113"/>
      <c r="C3" s="1113"/>
      <c r="D3" s="1113"/>
      <c r="E3" s="1113"/>
      <c r="F3" s="1113"/>
      <c r="G3" s="1113"/>
      <c r="H3" s="1114"/>
    </row>
    <row r="4" spans="1:8" ht="55.5" customHeight="1">
      <c r="A4" s="1115"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1116"/>
      <c r="C4" s="1116"/>
      <c r="D4" s="1116"/>
      <c r="E4" s="1116"/>
      <c r="F4" s="1116"/>
      <c r="G4" s="1116"/>
      <c r="H4" s="1117"/>
    </row>
    <row r="5" spans="1:8" ht="15.6">
      <c r="A5" s="1112" t="s">
        <v>685</v>
      </c>
      <c r="B5" s="1113"/>
      <c r="C5" s="1113"/>
      <c r="D5" s="1113"/>
      <c r="E5" s="1113"/>
      <c r="F5" s="1113"/>
      <c r="G5" s="1113"/>
      <c r="H5" s="1114"/>
    </row>
    <row r="6" spans="1:8">
      <c r="A6" s="731"/>
      <c r="B6" s="47"/>
      <c r="C6" s="48"/>
      <c r="D6" s="47"/>
      <c r="E6" s="48"/>
      <c r="F6" s="48"/>
      <c r="G6" s="48"/>
      <c r="H6" s="49"/>
    </row>
    <row r="7" spans="1:8">
      <c r="A7" s="50" t="s">
        <v>686</v>
      </c>
      <c r="B7" s="732">
        <f>'Anexo 1. Presupuesto Oficial'!I102</f>
        <v>23000000000</v>
      </c>
      <c r="C7" s="48"/>
      <c r="D7" s="48"/>
      <c r="E7" s="48"/>
      <c r="F7" s="48"/>
      <c r="G7" s="48"/>
      <c r="H7" s="49"/>
    </row>
    <row r="8" spans="1:8">
      <c r="A8" s="51" t="s">
        <v>687</v>
      </c>
      <c r="B8" s="733">
        <f>'Anexo 1. Presupuesto Oficial'!H7</f>
        <v>6</v>
      </c>
      <c r="C8" s="48"/>
      <c r="D8" s="48"/>
      <c r="E8" s="48"/>
      <c r="F8" s="48"/>
      <c r="G8" s="48"/>
      <c r="H8" s="49"/>
    </row>
    <row r="9" spans="1:8">
      <c r="A9" s="51" t="s">
        <v>688</v>
      </c>
      <c r="B9" s="734">
        <v>0</v>
      </c>
      <c r="C9" s="48"/>
      <c r="D9" s="48"/>
      <c r="E9" s="48"/>
      <c r="F9" s="48"/>
      <c r="G9" s="48"/>
      <c r="H9" s="49"/>
    </row>
    <row r="10" spans="1:8">
      <c r="A10" s="735"/>
      <c r="H10" s="53"/>
    </row>
    <row r="11" spans="1:8">
      <c r="A11" s="1118" t="s">
        <v>689</v>
      </c>
      <c r="B11" s="1119" t="s">
        <v>690</v>
      </c>
      <c r="C11" s="1119"/>
      <c r="D11" s="1119"/>
      <c r="E11" s="1119" t="s">
        <v>691</v>
      </c>
      <c r="F11" s="1119"/>
      <c r="G11" s="1119" t="s">
        <v>102</v>
      </c>
      <c r="H11" s="1120"/>
    </row>
    <row r="12" spans="1:8" ht="27.6">
      <c r="A12" s="1118"/>
      <c r="B12" s="736" t="s">
        <v>692</v>
      </c>
      <c r="C12" s="736" t="s">
        <v>693</v>
      </c>
      <c r="D12" s="736" t="s">
        <v>694</v>
      </c>
      <c r="E12" s="736" t="s">
        <v>695</v>
      </c>
      <c r="F12" s="736" t="s">
        <v>696</v>
      </c>
      <c r="G12" s="736" t="s">
        <v>697</v>
      </c>
      <c r="H12" s="737" t="s">
        <v>698</v>
      </c>
    </row>
    <row r="13" spans="1:8">
      <c r="A13" s="51" t="s">
        <v>699</v>
      </c>
      <c r="B13" s="738">
        <v>0.1</v>
      </c>
      <c r="C13" s="739" t="s">
        <v>700</v>
      </c>
      <c r="D13" s="740">
        <f>+$B$7*B13</f>
        <v>2300000000</v>
      </c>
      <c r="E13" s="739" t="s">
        <v>701</v>
      </c>
      <c r="F13" s="741">
        <f>B8+6</f>
        <v>12</v>
      </c>
      <c r="G13" s="742">
        <v>4.0000000000000001E-3</v>
      </c>
      <c r="H13" s="743">
        <f>+ROUND((D13*F13*G13/12),0)</f>
        <v>9200000</v>
      </c>
    </row>
    <row r="14" spans="1:8" ht="15.75" customHeight="1">
      <c r="A14" s="51" t="s">
        <v>702</v>
      </c>
      <c r="B14" s="738">
        <v>0.1</v>
      </c>
      <c r="C14" s="739" t="s">
        <v>700</v>
      </c>
      <c r="D14" s="740">
        <f>+$B$7*B14</f>
        <v>2300000000</v>
      </c>
      <c r="E14" s="739" t="s">
        <v>703</v>
      </c>
      <c r="F14" s="741">
        <f>B8+36</f>
        <v>42</v>
      </c>
      <c r="G14" s="742">
        <v>2E-3</v>
      </c>
      <c r="H14" s="743">
        <f>+ROUND((D14*F14*G14/12),0)</f>
        <v>16100000</v>
      </c>
    </row>
    <row r="15" spans="1:8">
      <c r="A15" s="51" t="s">
        <v>704</v>
      </c>
      <c r="B15" s="738">
        <v>0.1</v>
      </c>
      <c r="C15" s="739" t="s">
        <v>700</v>
      </c>
      <c r="D15" s="740">
        <f>+$B$7*B15</f>
        <v>2300000000</v>
      </c>
      <c r="E15" s="739" t="s">
        <v>701</v>
      </c>
      <c r="F15" s="741">
        <f>B8+6</f>
        <v>12</v>
      </c>
      <c r="G15" s="742">
        <v>4.0000000000000001E-3</v>
      </c>
      <c r="H15" s="743">
        <f>+ROUND((D15*F15*G15/12),0)</f>
        <v>9200000</v>
      </c>
    </row>
    <row r="16" spans="1:8">
      <c r="A16" s="51" t="s">
        <v>705</v>
      </c>
      <c r="B16" s="738">
        <v>0.05</v>
      </c>
      <c r="C16" s="739" t="s">
        <v>700</v>
      </c>
      <c r="D16" s="740">
        <f>B16*B7</f>
        <v>1150000000</v>
      </c>
      <c r="E16" s="1105">
        <f>B8</f>
        <v>6</v>
      </c>
      <c r="F16" s="1106"/>
      <c r="G16" s="742">
        <v>4.0000000000000001E-3</v>
      </c>
      <c r="H16" s="744">
        <f>ROUND((G16*(E16/12)*D16),5)</f>
        <v>2300000</v>
      </c>
    </row>
    <row r="17" spans="1:9">
      <c r="A17" s="745"/>
      <c r="B17" s="746"/>
      <c r="C17" s="746"/>
      <c r="D17" s="746"/>
      <c r="E17" s="746"/>
      <c r="F17" s="746"/>
      <c r="G17" s="746"/>
      <c r="H17" s="747"/>
    </row>
    <row r="18" spans="1:9" ht="15" thickBot="1">
      <c r="A18" s="1107" t="s">
        <v>706</v>
      </c>
      <c r="B18" s="1108"/>
      <c r="C18" s="1108"/>
      <c r="D18" s="1108"/>
      <c r="E18" s="1108"/>
      <c r="F18" s="1108"/>
      <c r="G18" s="1108"/>
      <c r="H18" s="54">
        <f>ROUND(SUM(H13:H17),0)</f>
        <v>36800000</v>
      </c>
      <c r="I18" s="148"/>
    </row>
    <row r="19" spans="1:9">
      <c r="H19" s="147"/>
    </row>
    <row r="20" spans="1:9">
      <c r="H20" s="55"/>
    </row>
    <row r="21" spans="1:9">
      <c r="A21" s="56"/>
      <c r="B21" s="56"/>
      <c r="C21" s="56"/>
      <c r="D21" s="56"/>
      <c r="E21" s="56"/>
      <c r="F21" s="56"/>
      <c r="G21" s="56"/>
      <c r="H21" s="56"/>
    </row>
    <row r="22" spans="1:9">
      <c r="A22" s="57"/>
      <c r="B22" s="56"/>
      <c r="C22" s="57"/>
      <c r="D22" s="56"/>
      <c r="E22" s="56"/>
      <c r="F22" s="56"/>
      <c r="G22" s="57"/>
      <c r="H22" s="56"/>
    </row>
    <row r="23" spans="1:9">
      <c r="A23" s="13"/>
      <c r="C23" s="13"/>
      <c r="G23" s="13"/>
      <c r="H23" s="58"/>
    </row>
    <row r="24" spans="1:9">
      <c r="A24" s="13"/>
      <c r="C24" s="13"/>
      <c r="G24" s="13"/>
    </row>
    <row r="25" spans="1:9">
      <c r="A25" s="59"/>
      <c r="B25" s="48"/>
      <c r="C25" s="48"/>
      <c r="D25" s="48"/>
      <c r="E25" s="48"/>
      <c r="F25" s="48"/>
      <c r="G25" s="48"/>
      <c r="H25" s="48"/>
    </row>
  </sheetData>
  <mergeCells count="11">
    <mergeCell ref="E16:F16"/>
    <mergeCell ref="A18:G18"/>
    <mergeCell ref="A1:H1"/>
    <mergeCell ref="A2:H2"/>
    <mergeCell ref="A3:H3"/>
    <mergeCell ref="A4:H4"/>
    <mergeCell ref="A5:H5"/>
    <mergeCell ref="A11:A12"/>
    <mergeCell ref="B11:D11"/>
    <mergeCell ref="E11:F11"/>
    <mergeCell ref="G11:H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T7"/>
  <sheetViews>
    <sheetView zoomScale="70" zoomScaleNormal="70" workbookViewId="0">
      <selection activeCell="D29" sqref="D29"/>
    </sheetView>
  </sheetViews>
  <sheetFormatPr baseColWidth="10" defaultColWidth="11.44140625" defaultRowHeight="14.4"/>
  <cols>
    <col min="2" max="2" width="23.88671875" customWidth="1"/>
    <col min="3" max="3" width="24.5546875" customWidth="1"/>
    <col min="19" max="19" width="12.33203125" customWidth="1"/>
  </cols>
  <sheetData>
    <row r="1" spans="2:20" ht="15" thickBot="1"/>
    <row r="2" spans="2:20" ht="15" thickBot="1">
      <c r="B2" s="1123" t="s">
        <v>707</v>
      </c>
      <c r="C2" s="1124"/>
      <c r="D2" s="1125" t="s">
        <v>708</v>
      </c>
      <c r="E2" s="1124"/>
      <c r="F2" s="1125" t="s">
        <v>709</v>
      </c>
      <c r="G2" s="1126"/>
      <c r="H2" s="1126"/>
      <c r="I2" s="1124"/>
      <c r="J2" s="1125" t="s">
        <v>710</v>
      </c>
      <c r="K2" s="1126"/>
      <c r="L2" s="1126"/>
      <c r="M2" s="1124"/>
      <c r="N2" s="1125" t="s">
        <v>711</v>
      </c>
      <c r="O2" s="1126"/>
      <c r="P2" s="1126"/>
      <c r="Q2" s="1124"/>
      <c r="R2" s="1127" t="s">
        <v>712</v>
      </c>
      <c r="S2" s="1121" t="s">
        <v>713</v>
      </c>
      <c r="T2" s="1121" t="s">
        <v>714</v>
      </c>
    </row>
    <row r="3" spans="2:20" ht="15" thickBot="1">
      <c r="B3" s="464" t="s">
        <v>715</v>
      </c>
      <c r="C3" s="465" t="s">
        <v>716</v>
      </c>
      <c r="D3" s="466" t="s">
        <v>717</v>
      </c>
      <c r="E3" s="466" t="s">
        <v>718</v>
      </c>
      <c r="F3" s="466" t="s">
        <v>717</v>
      </c>
      <c r="G3" s="466" t="s">
        <v>718</v>
      </c>
      <c r="H3" s="466" t="s">
        <v>719</v>
      </c>
      <c r="I3" s="466" t="s">
        <v>720</v>
      </c>
      <c r="J3" s="466" t="s">
        <v>717</v>
      </c>
      <c r="K3" s="466" t="s">
        <v>718</v>
      </c>
      <c r="L3" s="466" t="s">
        <v>719</v>
      </c>
      <c r="M3" s="466" t="s">
        <v>720</v>
      </c>
      <c r="N3" s="466" t="s">
        <v>717</v>
      </c>
      <c r="O3" s="466" t="s">
        <v>718</v>
      </c>
      <c r="P3" s="466" t="s">
        <v>719</v>
      </c>
      <c r="Q3" s="466" t="s">
        <v>720</v>
      </c>
      <c r="R3" s="1128"/>
      <c r="S3" s="1122"/>
      <c r="T3" s="1122"/>
    </row>
    <row r="4" spans="2:20" ht="21" thickBot="1">
      <c r="B4" s="467" t="s">
        <v>721</v>
      </c>
      <c r="C4" s="468" t="s">
        <v>722</v>
      </c>
      <c r="D4" s="469"/>
      <c r="E4" s="469"/>
      <c r="F4" s="470"/>
      <c r="G4" s="470"/>
      <c r="H4" s="470"/>
      <c r="I4" s="470"/>
      <c r="J4" s="470"/>
      <c r="K4" s="470"/>
      <c r="L4" s="470"/>
      <c r="M4" s="470"/>
      <c r="N4" s="470"/>
      <c r="O4" s="470"/>
      <c r="P4" s="470"/>
      <c r="Q4" s="470"/>
      <c r="R4" s="470"/>
      <c r="S4" s="470"/>
      <c r="T4" s="470"/>
    </row>
    <row r="5" spans="2:20" ht="31.2" thickBot="1">
      <c r="B5" s="471" t="s">
        <v>723</v>
      </c>
      <c r="C5" s="468" t="s">
        <v>724</v>
      </c>
      <c r="D5" s="468"/>
      <c r="E5" s="468"/>
      <c r="F5" s="472"/>
      <c r="G5" s="472"/>
      <c r="H5" s="472"/>
      <c r="I5" s="472"/>
      <c r="J5" s="470"/>
      <c r="K5" s="470"/>
      <c r="L5" s="470"/>
      <c r="M5" s="470"/>
      <c r="N5" s="470"/>
      <c r="O5" s="470"/>
      <c r="P5" s="470"/>
      <c r="Q5" s="470"/>
      <c r="R5" s="470"/>
      <c r="S5" s="470"/>
      <c r="T5" s="470"/>
    </row>
    <row r="6" spans="2:20" ht="21" thickBot="1">
      <c r="B6" s="471" t="s">
        <v>725</v>
      </c>
      <c r="C6" s="468" t="s">
        <v>726</v>
      </c>
      <c r="D6" s="468"/>
      <c r="E6" s="468"/>
      <c r="F6" s="473"/>
      <c r="G6" s="473"/>
      <c r="H6" s="473"/>
      <c r="I6" s="473"/>
      <c r="J6" s="474"/>
      <c r="K6" s="474"/>
      <c r="L6" s="474"/>
      <c r="M6" s="474"/>
      <c r="N6" s="474"/>
      <c r="O6" s="474"/>
      <c r="P6" s="474"/>
      <c r="Q6" s="474"/>
      <c r="R6" s="474"/>
      <c r="S6" s="474"/>
      <c r="T6" s="474"/>
    </row>
    <row r="7" spans="2:20" ht="31.2" thickBot="1">
      <c r="B7" s="467" t="s">
        <v>727</v>
      </c>
      <c r="C7" s="468" t="s">
        <v>728</v>
      </c>
      <c r="D7" s="468"/>
      <c r="E7" s="468"/>
      <c r="F7" s="470"/>
      <c r="G7" s="470"/>
      <c r="H7" s="470"/>
      <c r="I7" s="470"/>
      <c r="J7" s="470"/>
      <c r="K7" s="470"/>
      <c r="L7" s="470"/>
      <c r="M7" s="470"/>
      <c r="N7" s="470"/>
      <c r="O7" s="470"/>
      <c r="P7" s="470"/>
      <c r="Q7" s="470"/>
      <c r="R7" s="470"/>
      <c r="S7" s="470"/>
      <c r="T7" s="475"/>
    </row>
  </sheetData>
  <mergeCells count="8">
    <mergeCell ref="S2:S3"/>
    <mergeCell ref="T2:T3"/>
    <mergeCell ref="B2:C2"/>
    <mergeCell ref="D2:E2"/>
    <mergeCell ref="F2:I2"/>
    <mergeCell ref="J2:M2"/>
    <mergeCell ref="N2:Q2"/>
    <mergeCell ref="R2:R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7"/>
  <dimension ref="A1:D42"/>
  <sheetViews>
    <sheetView topLeftCell="A21" zoomScaleNormal="100" workbookViewId="0">
      <selection activeCell="B18" sqref="B18"/>
    </sheetView>
  </sheetViews>
  <sheetFormatPr baseColWidth="10" defaultColWidth="11.44140625" defaultRowHeight="14.4"/>
  <cols>
    <col min="1" max="1" width="3.44140625" style="70" bestFit="1" customWidth="1"/>
    <col min="2" max="2" width="74.33203125" style="70" customWidth="1"/>
    <col min="3" max="3" width="19.6640625" style="70" customWidth="1"/>
    <col min="4" max="4" width="22.6640625" style="71" customWidth="1"/>
  </cols>
  <sheetData>
    <row r="1" spans="1:4" ht="68.25" customHeight="1">
      <c r="A1" s="866"/>
      <c r="B1" s="867"/>
      <c r="C1" s="867"/>
      <c r="D1" s="868"/>
    </row>
    <row r="2" spans="1:4" ht="22.5" customHeight="1">
      <c r="A2" s="869" t="s">
        <v>92</v>
      </c>
      <c r="B2" s="870"/>
      <c r="C2" s="870"/>
      <c r="D2" s="871"/>
    </row>
    <row r="3" spans="1:4" ht="22.5" customHeight="1" thickBot="1">
      <c r="A3" s="872" t="s">
        <v>93</v>
      </c>
      <c r="B3" s="873"/>
      <c r="C3" s="873"/>
      <c r="D3" s="874"/>
    </row>
    <row r="4" spans="1:4" ht="77.25" customHeight="1">
      <c r="A4" s="875"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876"/>
      <c r="C4" s="876"/>
      <c r="D4" s="877"/>
    </row>
    <row r="5" spans="1:4" ht="22.5" customHeight="1" thickBot="1">
      <c r="A5" s="878" t="s">
        <v>94</v>
      </c>
      <c r="B5" s="879"/>
      <c r="C5" s="879"/>
      <c r="D5" s="880"/>
    </row>
    <row r="6" spans="1:4">
      <c r="A6" s="515">
        <v>1</v>
      </c>
      <c r="B6" s="516" t="s">
        <v>95</v>
      </c>
      <c r="C6" s="516"/>
      <c r="D6" s="517">
        <v>1</v>
      </c>
    </row>
    <row r="7" spans="1:4">
      <c r="A7" s="63"/>
      <c r="B7" s="518" t="s">
        <v>96</v>
      </c>
      <c r="C7" s="518"/>
      <c r="D7" s="519">
        <f>+D6</f>
        <v>1</v>
      </c>
    </row>
    <row r="8" spans="1:4">
      <c r="A8" s="64"/>
      <c r="B8" s="520"/>
      <c r="C8" s="520"/>
      <c r="D8" s="521"/>
    </row>
    <row r="9" spans="1:4" ht="26.4">
      <c r="A9" s="65">
        <v>2</v>
      </c>
      <c r="B9" s="343" t="s">
        <v>97</v>
      </c>
      <c r="C9" s="343"/>
      <c r="D9" s="344"/>
    </row>
    <row r="10" spans="1:4">
      <c r="A10" s="65" t="s">
        <v>98</v>
      </c>
      <c r="B10" s="343" t="s">
        <v>99</v>
      </c>
      <c r="C10" s="343"/>
      <c r="D10" s="344"/>
    </row>
    <row r="11" spans="1:4">
      <c r="A11" s="66"/>
      <c r="B11" s="348" t="s">
        <v>100</v>
      </c>
      <c r="C11" s="348"/>
      <c r="D11" s="349">
        <v>8.3299999999999999E-2</v>
      </c>
    </row>
    <row r="12" spans="1:4">
      <c r="A12" s="66"/>
      <c r="B12" s="348" t="s">
        <v>101</v>
      </c>
      <c r="C12" s="348"/>
      <c r="D12" s="349">
        <v>4.1700000000000001E-2</v>
      </c>
    </row>
    <row r="13" spans="1:4">
      <c r="A13" s="66"/>
      <c r="B13" s="348" t="s">
        <v>102</v>
      </c>
      <c r="C13" s="348"/>
      <c r="D13" s="522">
        <v>8.3299999999999999E-2</v>
      </c>
    </row>
    <row r="14" spans="1:4">
      <c r="A14" s="66"/>
      <c r="B14" s="348" t="s">
        <v>103</v>
      </c>
      <c r="C14" s="348"/>
      <c r="D14" s="349">
        <v>0.01</v>
      </c>
    </row>
    <row r="15" spans="1:4">
      <c r="A15" s="65" t="s">
        <v>104</v>
      </c>
      <c r="B15" s="343" t="s">
        <v>105</v>
      </c>
      <c r="C15" s="343"/>
      <c r="D15" s="344"/>
    </row>
    <row r="16" spans="1:4">
      <c r="A16" s="66"/>
      <c r="B16" s="348" t="s">
        <v>106</v>
      </c>
      <c r="C16" s="348"/>
      <c r="D16" s="523"/>
    </row>
    <row r="17" spans="1:4">
      <c r="A17" s="66"/>
      <c r="B17" s="348" t="s">
        <v>107</v>
      </c>
      <c r="C17" s="348"/>
      <c r="D17" s="349">
        <v>0.12</v>
      </c>
    </row>
    <row r="18" spans="1:4">
      <c r="A18" s="66"/>
      <c r="B18" s="348" t="s">
        <v>108</v>
      </c>
      <c r="C18" s="348"/>
      <c r="D18" s="349">
        <v>6.9599999999999995E-2</v>
      </c>
    </row>
    <row r="19" spans="1:4">
      <c r="A19" s="66"/>
      <c r="B19" s="348" t="s">
        <v>109</v>
      </c>
      <c r="C19" s="348"/>
      <c r="D19" s="523">
        <v>0</v>
      </c>
    </row>
    <row r="20" spans="1:4">
      <c r="A20" s="66"/>
      <c r="B20" s="348" t="s">
        <v>110</v>
      </c>
      <c r="C20" s="348"/>
      <c r="D20" s="349">
        <v>0.04</v>
      </c>
    </row>
    <row r="21" spans="1:4">
      <c r="A21" s="65" t="s">
        <v>111</v>
      </c>
      <c r="B21" s="343" t="s">
        <v>112</v>
      </c>
      <c r="C21" s="343"/>
      <c r="D21" s="344"/>
    </row>
    <row r="22" spans="1:4">
      <c r="A22" s="66"/>
      <c r="B22" s="348" t="s">
        <v>113</v>
      </c>
      <c r="C22" s="348"/>
      <c r="D22" s="349">
        <v>0</v>
      </c>
    </row>
    <row r="23" spans="1:4">
      <c r="A23" s="66"/>
      <c r="B23" s="348" t="s">
        <v>114</v>
      </c>
      <c r="C23" s="348"/>
      <c r="D23" s="242">
        <v>0</v>
      </c>
    </row>
    <row r="24" spans="1:4">
      <c r="A24" s="66"/>
      <c r="B24" s="348" t="s">
        <v>115</v>
      </c>
      <c r="C24" s="348"/>
      <c r="D24" s="349">
        <v>0</v>
      </c>
    </row>
    <row r="25" spans="1:4">
      <c r="A25" s="66"/>
      <c r="B25" s="348" t="s">
        <v>116</v>
      </c>
      <c r="C25" s="348"/>
      <c r="D25" s="349">
        <v>0</v>
      </c>
    </row>
    <row r="26" spans="1:4">
      <c r="A26" s="66"/>
      <c r="B26" s="348" t="s">
        <v>117</v>
      </c>
      <c r="C26" s="348"/>
      <c r="D26" s="349">
        <v>0</v>
      </c>
    </row>
    <row r="27" spans="1:4">
      <c r="A27" s="65" t="s">
        <v>118</v>
      </c>
      <c r="B27" s="524" t="s">
        <v>119</v>
      </c>
      <c r="C27" s="524"/>
      <c r="D27" s="525"/>
    </row>
    <row r="28" spans="1:4">
      <c r="A28" s="66"/>
      <c r="B28" s="526" t="s">
        <v>120</v>
      </c>
      <c r="C28" s="526"/>
      <c r="D28" s="527"/>
    </row>
    <row r="29" spans="1:4">
      <c r="A29" s="66"/>
      <c r="B29" s="348"/>
      <c r="C29" s="348"/>
      <c r="D29" s="349"/>
    </row>
    <row r="30" spans="1:4">
      <c r="A30" s="63"/>
      <c r="B30" s="518" t="s">
        <v>121</v>
      </c>
      <c r="C30" s="518"/>
      <c r="D30" s="519">
        <f>SUM(D11:D29)</f>
        <v>0.44789999999999996</v>
      </c>
    </row>
    <row r="31" spans="1:4">
      <c r="A31" s="64"/>
      <c r="B31" s="528"/>
      <c r="C31" s="528"/>
      <c r="D31" s="529"/>
    </row>
    <row r="32" spans="1:4">
      <c r="A32" s="124"/>
      <c r="B32" s="530" t="s">
        <v>122</v>
      </c>
      <c r="C32" s="530"/>
      <c r="D32" s="531">
        <f>+D7+D30</f>
        <v>1.4479</v>
      </c>
    </row>
    <row r="33" spans="1:4" ht="40.5" customHeight="1" thickBot="1">
      <c r="A33" s="67"/>
      <c r="B33" s="68" t="s">
        <v>123</v>
      </c>
      <c r="C33" s="68"/>
      <c r="D33" s="69">
        <f>ROUND((D32),2)</f>
        <v>1.45</v>
      </c>
    </row>
    <row r="34" spans="1:4" s="46" customFormat="1">
      <c r="A34" s="865"/>
      <c r="B34" s="865"/>
      <c r="C34" s="138"/>
      <c r="D34" s="139"/>
    </row>
    <row r="35" spans="1:4" s="46" customFormat="1">
      <c r="A35" s="137"/>
      <c r="B35" s="137"/>
      <c r="C35" s="138"/>
      <c r="D35" s="141"/>
    </row>
    <row r="36" spans="1:4" s="46" customFormat="1">
      <c r="A36" s="140"/>
      <c r="B36" s="140"/>
      <c r="C36" s="140"/>
      <c r="D36" s="141"/>
    </row>
    <row r="37" spans="1:4" s="46" customFormat="1">
      <c r="A37" s="140"/>
      <c r="B37" s="105"/>
      <c r="C37" s="140"/>
      <c r="D37" s="141"/>
    </row>
    <row r="38" spans="1:4" s="46" customFormat="1">
      <c r="A38" s="140"/>
      <c r="B38" s="104"/>
      <c r="C38" s="140"/>
      <c r="D38" s="141"/>
    </row>
    <row r="39" spans="1:4" s="46" customFormat="1">
      <c r="A39" s="140"/>
      <c r="B39" s="40"/>
      <c r="C39" s="140"/>
      <c r="D39" s="141"/>
    </row>
    <row r="40" spans="1:4" s="46" customFormat="1">
      <c r="A40" s="140"/>
      <c r="B40" s="40"/>
      <c r="C40" s="140"/>
      <c r="D40" s="141"/>
    </row>
    <row r="41" spans="1:4" s="46" customFormat="1">
      <c r="A41" s="140"/>
      <c r="B41" s="140"/>
      <c r="C41" s="140"/>
      <c r="D41" s="141"/>
    </row>
    <row r="42" spans="1:4" s="46" customFormat="1">
      <c r="A42" s="140"/>
      <c r="B42" s="140"/>
      <c r="C42" s="140"/>
      <c r="D42" s="71"/>
    </row>
  </sheetData>
  <mergeCells count="6">
    <mergeCell ref="A34:B34"/>
    <mergeCell ref="A1:D1"/>
    <mergeCell ref="A2:D2"/>
    <mergeCell ref="A3:D3"/>
    <mergeCell ref="A4:D4"/>
    <mergeCell ref="A5:D5"/>
  </mergeCells>
  <pageMargins left="0.7" right="0.7" top="0.75" bottom="0.75" header="0.3" footer="0.3"/>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9"/>
  <sheetViews>
    <sheetView topLeftCell="A10" zoomScale="85" zoomScaleNormal="85" workbookViewId="0">
      <selection activeCell="D31" sqref="D31"/>
    </sheetView>
  </sheetViews>
  <sheetFormatPr baseColWidth="10" defaultColWidth="11.44140625" defaultRowHeight="14.4"/>
  <cols>
    <col min="1" max="1" width="3.44140625" style="70" bestFit="1" customWidth="1"/>
    <col min="2" max="2" width="37.5546875" style="70" customWidth="1"/>
    <col min="3" max="3" width="19.6640625" style="70" customWidth="1"/>
    <col min="4" max="4" width="39.44140625" style="71" customWidth="1"/>
    <col min="5" max="5" width="0.33203125" customWidth="1"/>
    <col min="6" max="6" width="11.44140625" hidden="1" customWidth="1"/>
    <col min="7" max="7" width="15" customWidth="1"/>
    <col min="8" max="8" width="17.6640625" customWidth="1"/>
    <col min="9" max="9" width="36.5546875" customWidth="1"/>
    <col min="10" max="10" width="14.6640625" customWidth="1"/>
  </cols>
  <sheetData>
    <row r="1" spans="1:4" ht="63" customHeight="1">
      <c r="A1" s="866"/>
      <c r="B1" s="867"/>
      <c r="C1" s="867"/>
      <c r="D1" s="868"/>
    </row>
    <row r="2" spans="1:4" ht="22.5" customHeight="1">
      <c r="A2" s="869" t="s">
        <v>92</v>
      </c>
      <c r="B2" s="870"/>
      <c r="C2" s="870"/>
      <c r="D2" s="871"/>
    </row>
    <row r="3" spans="1:4" ht="22.5" customHeight="1">
      <c r="A3" s="869" t="s">
        <v>93</v>
      </c>
      <c r="B3" s="870"/>
      <c r="C3" s="870"/>
      <c r="D3" s="871"/>
    </row>
    <row r="4" spans="1:4" ht="54.75" customHeight="1">
      <c r="A4" s="88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882"/>
      <c r="C4" s="882"/>
      <c r="D4" s="883"/>
    </row>
    <row r="5" spans="1:4" ht="22.5" customHeight="1" thickBot="1">
      <c r="A5" s="878" t="s">
        <v>124</v>
      </c>
      <c r="B5" s="879"/>
      <c r="C5" s="879"/>
      <c r="D5" s="880"/>
    </row>
    <row r="6" spans="1:4">
      <c r="A6" s="60">
        <v>1</v>
      </c>
      <c r="B6" s="61" t="s">
        <v>95</v>
      </c>
      <c r="C6" s="61"/>
      <c r="D6" s="62">
        <v>1</v>
      </c>
    </row>
    <row r="7" spans="1:4">
      <c r="A7" s="63"/>
      <c r="B7" s="518" t="s">
        <v>96</v>
      </c>
      <c r="C7" s="518"/>
      <c r="D7" s="519">
        <f>+D6</f>
        <v>1</v>
      </c>
    </row>
    <row r="8" spans="1:4">
      <c r="A8" s="64"/>
      <c r="B8" s="520"/>
      <c r="C8" s="520"/>
      <c r="D8" s="521"/>
    </row>
    <row r="9" spans="1:4" ht="39.6">
      <c r="A9" s="65">
        <v>2</v>
      </c>
      <c r="B9" s="343" t="s">
        <v>97</v>
      </c>
      <c r="C9" s="343"/>
      <c r="D9" s="344"/>
    </row>
    <row r="10" spans="1:4">
      <c r="A10" s="65" t="s">
        <v>98</v>
      </c>
      <c r="B10" s="343" t="s">
        <v>99</v>
      </c>
      <c r="C10" s="343"/>
      <c r="D10" s="344"/>
    </row>
    <row r="11" spans="1:4">
      <c r="A11" s="66"/>
      <c r="B11" s="348" t="s">
        <v>100</v>
      </c>
      <c r="C11" s="348"/>
      <c r="D11" s="349">
        <v>8.3299999999999999E-2</v>
      </c>
    </row>
    <row r="12" spans="1:4">
      <c r="A12" s="66"/>
      <c r="B12" s="348" t="s">
        <v>101</v>
      </c>
      <c r="C12" s="348"/>
      <c r="D12" s="349">
        <v>4.1700000000000001E-2</v>
      </c>
    </row>
    <row r="13" spans="1:4">
      <c r="A13" s="66"/>
      <c r="B13" s="348" t="s">
        <v>102</v>
      </c>
      <c r="C13" s="348"/>
      <c r="D13" s="349">
        <v>8.3299999999999999E-2</v>
      </c>
    </row>
    <row r="14" spans="1:4">
      <c r="A14" s="66"/>
      <c r="B14" s="348" t="s">
        <v>103</v>
      </c>
      <c r="C14" s="348"/>
      <c r="D14" s="349">
        <v>0.01</v>
      </c>
    </row>
    <row r="15" spans="1:4">
      <c r="A15" s="65" t="s">
        <v>104</v>
      </c>
      <c r="B15" s="343" t="s">
        <v>105</v>
      </c>
      <c r="C15" s="343"/>
      <c r="D15" s="344"/>
    </row>
    <row r="16" spans="1:4">
      <c r="A16" s="66"/>
      <c r="B16" s="348" t="s">
        <v>106</v>
      </c>
      <c r="C16" s="348"/>
      <c r="D16" s="522">
        <v>0</v>
      </c>
    </row>
    <row r="17" spans="1:12">
      <c r="A17" s="66"/>
      <c r="B17" s="348" t="s">
        <v>107</v>
      </c>
      <c r="C17" s="348"/>
      <c r="D17" s="349">
        <v>0.12</v>
      </c>
    </row>
    <row r="18" spans="1:12">
      <c r="A18" s="66"/>
      <c r="B18" s="348" t="s">
        <v>108</v>
      </c>
      <c r="C18" s="348"/>
      <c r="D18" s="349">
        <v>5.2199999999999998E-3</v>
      </c>
      <c r="I18" s="358" t="s">
        <v>125</v>
      </c>
      <c r="J18" s="462">
        <v>6.0000000000000001E-3</v>
      </c>
      <c r="K18" s="460"/>
      <c r="L18" s="460"/>
    </row>
    <row r="19" spans="1:12">
      <c r="A19" s="66"/>
      <c r="B19" s="348" t="s">
        <v>109</v>
      </c>
      <c r="C19" s="348"/>
      <c r="D19" s="522">
        <v>0</v>
      </c>
      <c r="I19" s="358" t="s">
        <v>126</v>
      </c>
      <c r="J19" s="462">
        <v>0.01</v>
      </c>
      <c r="K19" s="460"/>
      <c r="L19" s="460"/>
    </row>
    <row r="20" spans="1:12">
      <c r="A20" s="66"/>
      <c r="B20" s="348" t="s">
        <v>110</v>
      </c>
      <c r="C20" s="348"/>
      <c r="D20" s="790">
        <f>4%+4%*D12</f>
        <v>4.1668000000000004E-2</v>
      </c>
      <c r="I20" s="358" t="s">
        <v>127</v>
      </c>
      <c r="J20" s="462">
        <v>0.02</v>
      </c>
      <c r="K20" s="460"/>
      <c r="L20" s="460"/>
    </row>
    <row r="21" spans="1:12">
      <c r="A21" s="63"/>
      <c r="B21" s="518" t="s">
        <v>121</v>
      </c>
      <c r="C21" s="518"/>
      <c r="D21" s="791">
        <f>SUM(D11:D20)</f>
        <v>0.38518799999999997</v>
      </c>
      <c r="I21" s="358" t="s">
        <v>128</v>
      </c>
      <c r="J21" s="462">
        <v>4.0000000000000001E-3</v>
      </c>
      <c r="K21" s="460"/>
      <c r="L21" s="460"/>
    </row>
    <row r="22" spans="1:12">
      <c r="A22" s="64"/>
      <c r="B22" s="528"/>
      <c r="C22" s="528"/>
      <c r="D22" s="532"/>
      <c r="I22" s="358" t="s">
        <v>129</v>
      </c>
      <c r="J22" s="462">
        <v>4.0000000000000001E-3</v>
      </c>
      <c r="K22" s="460"/>
      <c r="L22" s="460"/>
    </row>
    <row r="23" spans="1:12">
      <c r="A23" s="65">
        <v>3</v>
      </c>
      <c r="B23" s="343" t="s">
        <v>130</v>
      </c>
      <c r="C23" s="343"/>
      <c r="D23" s="344"/>
      <c r="I23" s="358" t="s">
        <v>131</v>
      </c>
      <c r="J23" s="462">
        <v>4.0000000000000001E-3</v>
      </c>
      <c r="K23" s="460"/>
      <c r="L23" s="460"/>
    </row>
    <row r="24" spans="1:12" ht="28.5" customHeight="1">
      <c r="A24" s="66"/>
      <c r="B24" s="345" t="s">
        <v>132</v>
      </c>
      <c r="C24" s="346"/>
      <c r="D24" s="347">
        <f>J27</f>
        <v>7.9000000000000001E-2</v>
      </c>
      <c r="E24" s="75"/>
      <c r="F24" s="76"/>
      <c r="G24">
        <v>0.13713361200000002</v>
      </c>
      <c r="I24" s="358" t="s">
        <v>133</v>
      </c>
      <c r="J24" s="462">
        <v>2.5000000000000001E-2</v>
      </c>
      <c r="K24" s="460"/>
      <c r="L24" s="460"/>
    </row>
    <row r="25" spans="1:12">
      <c r="A25" s="63"/>
      <c r="B25" s="533" t="s">
        <v>134</v>
      </c>
      <c r="C25" s="533"/>
      <c r="D25" s="534">
        <f>SUM(D24:F24)</f>
        <v>7.9000000000000001E-2</v>
      </c>
      <c r="G25">
        <v>0.13713361200000002</v>
      </c>
      <c r="I25" s="358"/>
      <c r="J25" s="462"/>
      <c r="K25" s="460"/>
      <c r="L25" s="460"/>
    </row>
    <row r="26" spans="1:12">
      <c r="A26" s="65">
        <v>4</v>
      </c>
      <c r="B26" s="535" t="s">
        <v>135</v>
      </c>
      <c r="C26" s="524"/>
      <c r="D26" s="525"/>
      <c r="I26" s="415" t="s">
        <v>136</v>
      </c>
      <c r="J26" s="463">
        <f>SUM(J18:J25)</f>
        <v>7.3000000000000009E-2</v>
      </c>
      <c r="K26" s="461"/>
      <c r="L26" s="461"/>
    </row>
    <row r="27" spans="1:12">
      <c r="A27" s="66"/>
      <c r="B27" s="536" t="s">
        <v>137</v>
      </c>
      <c r="C27" s="526"/>
      <c r="D27" s="527">
        <v>0</v>
      </c>
      <c r="G27">
        <v>0</v>
      </c>
      <c r="I27" s="415" t="s">
        <v>733</v>
      </c>
      <c r="J27" s="463">
        <v>7.9000000000000001E-2</v>
      </c>
    </row>
    <row r="28" spans="1:12">
      <c r="A28" s="63"/>
      <c r="B28" s="533" t="s">
        <v>138</v>
      </c>
      <c r="C28" s="533"/>
      <c r="D28" s="534"/>
    </row>
    <row r="29" spans="1:12">
      <c r="A29" s="63"/>
      <c r="B29" s="533"/>
      <c r="C29" s="533"/>
      <c r="D29" s="534"/>
    </row>
    <row r="30" spans="1:12">
      <c r="A30" s="64"/>
      <c r="B30" s="528"/>
      <c r="C30" s="528"/>
      <c r="D30" s="529"/>
    </row>
    <row r="31" spans="1:12">
      <c r="A31" s="63"/>
      <c r="B31" s="530" t="s">
        <v>139</v>
      </c>
      <c r="C31" s="530"/>
      <c r="D31" s="531">
        <f>+D7+D21+D25+D27+D24*D21</f>
        <v>1.4946178519999997</v>
      </c>
      <c r="G31">
        <v>1.5223216119999998</v>
      </c>
    </row>
    <row r="32" spans="1:12" ht="39" customHeight="1" thickBot="1">
      <c r="A32" s="67"/>
      <c r="B32" s="68" t="s">
        <v>140</v>
      </c>
      <c r="C32" s="68"/>
      <c r="D32" s="793">
        <f>D31</f>
        <v>1.4946178519999997</v>
      </c>
      <c r="G32">
        <v>1.5223216119999998</v>
      </c>
    </row>
    <row r="33" spans="1:4" s="46" customFormat="1">
      <c r="A33" s="865"/>
      <c r="B33" s="865"/>
      <c r="C33" s="138"/>
      <c r="D33" s="139"/>
    </row>
    <row r="34" spans="1:4" s="46" customFormat="1">
      <c r="A34" s="142"/>
      <c r="B34" s="143"/>
      <c r="C34" s="144"/>
      <c r="D34" s="145"/>
    </row>
    <row r="35" spans="1:4" s="46" customFormat="1">
      <c r="A35" s="142"/>
      <c r="B35" s="143"/>
      <c r="C35" s="144"/>
      <c r="D35" s="145"/>
    </row>
    <row r="36" spans="1:4" s="46" customFormat="1">
      <c r="A36" s="140"/>
      <c r="B36" s="105"/>
      <c r="C36" s="140"/>
      <c r="D36" s="141"/>
    </row>
    <row r="37" spans="1:4" s="46" customFormat="1">
      <c r="A37" s="140"/>
      <c r="B37" s="104"/>
      <c r="C37" s="140"/>
      <c r="D37" s="141"/>
    </row>
    <row r="38" spans="1:4" s="46" customFormat="1">
      <c r="A38" s="140"/>
      <c r="B38" s="40"/>
      <c r="C38" s="140"/>
      <c r="D38" s="141"/>
    </row>
    <row r="39" spans="1:4" s="46" customFormat="1">
      <c r="A39" s="140"/>
      <c r="B39" s="40"/>
      <c r="C39" s="140"/>
      <c r="D39" s="141"/>
    </row>
  </sheetData>
  <mergeCells count="6">
    <mergeCell ref="A33:B33"/>
    <mergeCell ref="A1:D1"/>
    <mergeCell ref="A2:D2"/>
    <mergeCell ref="A3:D3"/>
    <mergeCell ref="A4:D4"/>
    <mergeCell ref="A5:D5"/>
  </mergeCells>
  <pageMargins left="0.7" right="0.7" top="0.75" bottom="0.75" header="0.3" footer="0.3"/>
  <pageSetup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1"/>
  <sheetViews>
    <sheetView tabSelected="1" topLeftCell="A9" workbookViewId="0">
      <selection activeCell="I32" sqref="I32"/>
    </sheetView>
  </sheetViews>
  <sheetFormatPr baseColWidth="10" defaultColWidth="11.44140625" defaultRowHeight="14.4"/>
  <cols>
    <col min="1" max="1" width="3.44140625" style="70" bestFit="1" customWidth="1"/>
    <col min="2" max="2" width="38.6640625" style="70" customWidth="1"/>
    <col min="3" max="3" width="19.6640625" style="70" customWidth="1"/>
    <col min="4" max="9" width="31.5546875" style="71" customWidth="1"/>
    <col min="10" max="11" width="20.44140625" customWidth="1"/>
    <col min="12" max="12" width="19.6640625" customWidth="1"/>
    <col min="13" max="13" width="44.6640625" customWidth="1"/>
    <col min="14" max="14" width="28.88671875" customWidth="1"/>
  </cols>
  <sheetData>
    <row r="1" spans="1:14" ht="63" customHeight="1">
      <c r="A1" s="866"/>
      <c r="B1" s="867"/>
      <c r="C1" s="867"/>
      <c r="D1" s="868"/>
      <c r="E1" s="794"/>
      <c r="F1" s="794"/>
      <c r="G1" s="794"/>
      <c r="H1" s="794"/>
      <c r="I1" s="794"/>
    </row>
    <row r="2" spans="1:14" ht="22.5" customHeight="1">
      <c r="A2" s="869" t="s">
        <v>92</v>
      </c>
      <c r="B2" s="870"/>
      <c r="C2" s="870"/>
      <c r="D2" s="871"/>
      <c r="E2" s="795"/>
      <c r="F2" s="795"/>
      <c r="G2" s="795"/>
      <c r="H2" s="795"/>
      <c r="I2" s="795"/>
    </row>
    <row r="3" spans="1:14" ht="22.5" customHeight="1">
      <c r="A3" s="869" t="s">
        <v>93</v>
      </c>
      <c r="B3" s="870"/>
      <c r="C3" s="870"/>
      <c r="D3" s="871"/>
      <c r="E3" s="795"/>
      <c r="F3" s="795"/>
      <c r="G3" s="795"/>
      <c r="H3" s="795"/>
      <c r="I3" s="795"/>
    </row>
    <row r="4" spans="1:14" ht="54.75" customHeight="1">
      <c r="A4" s="88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882"/>
      <c r="C4" s="882"/>
      <c r="D4" s="884"/>
      <c r="E4" s="788" t="str">
        <f>'Anexo 1. Presupuesto Oficial'!B36</f>
        <v>Operador Volqueta</v>
      </c>
      <c r="F4" s="788" t="str">
        <f>'Anexo 1. Presupuesto Oficial'!B39</f>
        <v>Operador Retro- Excavadora de Llanta</v>
      </c>
      <c r="G4" s="788" t="str">
        <f>'Anexo 1. Presupuesto Oficial'!B40</f>
        <v>Operador Vibro compactador</v>
      </c>
      <c r="H4" s="788" t="str">
        <f>'Anexo 1. Presupuesto Oficial'!B43</f>
        <v>Ayudante por maquina</v>
      </c>
      <c r="I4" s="788" t="str">
        <f>'Anexo 1. Presupuesto Oficial'!B44</f>
        <v>Conductor de Vehículos</v>
      </c>
    </row>
    <row r="5" spans="1:14" ht="22.5" customHeight="1" thickBot="1">
      <c r="A5" s="878" t="s">
        <v>124</v>
      </c>
      <c r="B5" s="879"/>
      <c r="C5" s="879"/>
      <c r="D5" s="885"/>
      <c r="E5" s="810">
        <f>'Anexo 1. Presupuesto Oficial'!E36</f>
        <v>1985048.1768896</v>
      </c>
      <c r="F5" s="810">
        <f>'Anexo 1. Presupuesto Oficial'!E39</f>
        <v>2700000</v>
      </c>
      <c r="G5" s="810">
        <f>'Anexo 1. Presupuesto Oficial'!E40</f>
        <v>2400000</v>
      </c>
      <c r="H5" s="810">
        <f>'Anexo 1. Presupuesto Oficial'!E43</f>
        <v>1538024</v>
      </c>
      <c r="I5" s="810">
        <f>'Anexo 1. Presupuesto Oficial'!E44</f>
        <v>1985048.1768896</v>
      </c>
      <c r="M5" s="414" t="s">
        <v>141</v>
      </c>
      <c r="N5" s="412">
        <v>200000</v>
      </c>
    </row>
    <row r="6" spans="1:14">
      <c r="A6" s="60">
        <v>1</v>
      </c>
      <c r="B6" s="61" t="s">
        <v>95</v>
      </c>
      <c r="C6" s="61"/>
      <c r="D6" s="796">
        <v>1</v>
      </c>
      <c r="E6" s="811">
        <v>1</v>
      </c>
      <c r="F6" s="811">
        <v>1</v>
      </c>
      <c r="G6" s="811">
        <v>1</v>
      </c>
      <c r="H6" s="811">
        <v>1</v>
      </c>
      <c r="I6" s="811">
        <v>1</v>
      </c>
      <c r="J6">
        <v>1</v>
      </c>
      <c r="M6" s="414" t="s">
        <v>142</v>
      </c>
      <c r="N6" s="413">
        <v>1423500</v>
      </c>
    </row>
    <row r="7" spans="1:14">
      <c r="A7" s="63"/>
      <c r="B7" s="518" t="s">
        <v>96</v>
      </c>
      <c r="C7" s="518"/>
      <c r="D7" s="797">
        <f t="shared" ref="D7:J7" si="0">+D6</f>
        <v>1</v>
      </c>
      <c r="E7" s="812">
        <f t="shared" si="0"/>
        <v>1</v>
      </c>
      <c r="F7" s="812">
        <f t="shared" si="0"/>
        <v>1</v>
      </c>
      <c r="G7" s="812">
        <f t="shared" si="0"/>
        <v>1</v>
      </c>
      <c r="H7" s="812">
        <f t="shared" si="0"/>
        <v>1</v>
      </c>
      <c r="I7" s="812">
        <f t="shared" si="0"/>
        <v>1</v>
      </c>
      <c r="J7">
        <f t="shared" si="0"/>
        <v>1</v>
      </c>
    </row>
    <row r="8" spans="1:14">
      <c r="A8" s="64"/>
      <c r="B8" s="520"/>
      <c r="C8" s="520"/>
      <c r="D8" s="798"/>
      <c r="E8" s="813"/>
      <c r="F8" s="813"/>
      <c r="G8" s="813"/>
      <c r="H8" s="813"/>
      <c r="I8" s="813"/>
      <c r="M8" s="358" t="s">
        <v>125</v>
      </c>
      <c r="N8" s="462">
        <v>6.0000000000000001E-3</v>
      </c>
    </row>
    <row r="9" spans="1:14" ht="39.6">
      <c r="A9" s="65">
        <v>2</v>
      </c>
      <c r="B9" s="343" t="s">
        <v>97</v>
      </c>
      <c r="C9" s="343"/>
      <c r="D9" s="799"/>
      <c r="E9" s="814"/>
      <c r="F9" s="814"/>
      <c r="G9" s="814"/>
      <c r="H9" s="814"/>
      <c r="I9" s="814"/>
      <c r="M9" s="358" t="s">
        <v>126</v>
      </c>
      <c r="N9" s="462">
        <v>0.01</v>
      </c>
    </row>
    <row r="10" spans="1:14">
      <c r="A10" s="65" t="s">
        <v>98</v>
      </c>
      <c r="B10" s="343" t="s">
        <v>99</v>
      </c>
      <c r="C10" s="343"/>
      <c r="D10" s="799"/>
      <c r="E10" s="814"/>
      <c r="F10" s="814"/>
      <c r="G10" s="814"/>
      <c r="H10" s="814"/>
      <c r="I10" s="814"/>
      <c r="M10" s="358" t="s">
        <v>127</v>
      </c>
      <c r="N10" s="462">
        <v>0.02</v>
      </c>
    </row>
    <row r="11" spans="1:14">
      <c r="A11" s="66"/>
      <c r="B11" s="348" t="s">
        <v>100</v>
      </c>
      <c r="C11" s="348"/>
      <c r="D11" s="800">
        <v>8.3299999999999999E-2</v>
      </c>
      <c r="E11" s="815">
        <v>8.3299999999999999E-2</v>
      </c>
      <c r="F11" s="815">
        <v>8.3299999999999999E-2</v>
      </c>
      <c r="G11" s="815">
        <v>8.3299999999999999E-2</v>
      </c>
      <c r="H11" s="815">
        <v>8.3299999999999999E-2</v>
      </c>
      <c r="I11" s="815">
        <v>8.3299999999999999E-2</v>
      </c>
      <c r="J11">
        <v>8.3299999999999999E-2</v>
      </c>
      <c r="M11" s="358" t="s">
        <v>128</v>
      </c>
      <c r="N11" s="462">
        <v>4.0000000000000001E-3</v>
      </c>
    </row>
    <row r="12" spans="1:14">
      <c r="A12" s="66"/>
      <c r="B12" s="348" t="s">
        <v>101</v>
      </c>
      <c r="C12" s="348"/>
      <c r="D12" s="800">
        <v>4.1700000000000001E-2</v>
      </c>
      <c r="E12" s="815">
        <v>4.1700000000000001E-2</v>
      </c>
      <c r="F12" s="815">
        <v>4.1700000000000001E-2</v>
      </c>
      <c r="G12" s="815">
        <v>4.1700000000000001E-2</v>
      </c>
      <c r="H12" s="815">
        <v>4.1700000000000001E-2</v>
      </c>
      <c r="I12" s="815">
        <v>4.1700000000000001E-2</v>
      </c>
      <c r="J12">
        <v>4.1700000000000001E-2</v>
      </c>
      <c r="M12" s="358" t="s">
        <v>129</v>
      </c>
      <c r="N12" s="462">
        <v>4.0000000000000001E-3</v>
      </c>
    </row>
    <row r="13" spans="1:14">
      <c r="A13" s="66"/>
      <c r="B13" s="348" t="s">
        <v>102</v>
      </c>
      <c r="C13" s="348"/>
      <c r="D13" s="800">
        <v>8.3299999999999999E-2</v>
      </c>
      <c r="E13" s="815">
        <v>8.3299999999999999E-2</v>
      </c>
      <c r="F13" s="815">
        <v>8.3299999999999999E-2</v>
      </c>
      <c r="G13" s="815">
        <v>8.3299999999999999E-2</v>
      </c>
      <c r="H13" s="815">
        <v>8.3299999999999999E-2</v>
      </c>
      <c r="I13" s="815">
        <v>8.3299999999999999E-2</v>
      </c>
      <c r="J13">
        <v>8.3299999999999999E-2</v>
      </c>
      <c r="M13" s="358" t="s">
        <v>131</v>
      </c>
      <c r="N13" s="462">
        <v>4.0000000000000001E-3</v>
      </c>
    </row>
    <row r="14" spans="1:14">
      <c r="A14" s="66"/>
      <c r="B14" s="348" t="s">
        <v>103</v>
      </c>
      <c r="C14" s="348"/>
      <c r="D14" s="800">
        <v>0.01</v>
      </c>
      <c r="E14" s="815">
        <v>0.01</v>
      </c>
      <c r="F14" s="815">
        <v>0.01</v>
      </c>
      <c r="G14" s="815">
        <v>0.01</v>
      </c>
      <c r="H14" s="815">
        <v>0.01</v>
      </c>
      <c r="I14" s="815">
        <v>0.01</v>
      </c>
      <c r="J14">
        <v>0.01</v>
      </c>
      <c r="M14" s="358" t="s">
        <v>133</v>
      </c>
      <c r="N14" s="462">
        <v>2.5000000000000001E-2</v>
      </c>
    </row>
    <row r="15" spans="1:14">
      <c r="A15" s="65" t="s">
        <v>104</v>
      </c>
      <c r="B15" s="343" t="s">
        <v>105</v>
      </c>
      <c r="C15" s="343"/>
      <c r="D15" s="799"/>
      <c r="E15" s="814"/>
      <c r="F15" s="814"/>
      <c r="G15" s="814"/>
      <c r="H15" s="814"/>
      <c r="I15" s="814"/>
      <c r="M15" s="358"/>
      <c r="N15" s="462"/>
    </row>
    <row r="16" spans="1:14">
      <c r="A16" s="66"/>
      <c r="B16" s="348" t="s">
        <v>106</v>
      </c>
      <c r="C16" s="348"/>
      <c r="D16" s="801">
        <v>0</v>
      </c>
      <c r="E16" s="816">
        <v>0</v>
      </c>
      <c r="F16" s="816">
        <v>0</v>
      </c>
      <c r="G16" s="816">
        <v>0</v>
      </c>
      <c r="H16" s="816">
        <v>0</v>
      </c>
      <c r="I16" s="816">
        <v>0</v>
      </c>
      <c r="J16">
        <v>0</v>
      </c>
      <c r="M16" s="358"/>
      <c r="N16" s="462"/>
    </row>
    <row r="17" spans="1:14">
      <c r="A17" s="66"/>
      <c r="B17" s="348" t="s">
        <v>107</v>
      </c>
      <c r="C17" s="348"/>
      <c r="D17" s="800">
        <v>0.12</v>
      </c>
      <c r="E17" s="815">
        <v>0.12</v>
      </c>
      <c r="F17" s="815">
        <v>0.12</v>
      </c>
      <c r="G17" s="815">
        <v>0.12</v>
      </c>
      <c r="H17" s="815">
        <v>0.12</v>
      </c>
      <c r="I17" s="815">
        <v>0.12</v>
      </c>
      <c r="J17">
        <v>0.12</v>
      </c>
      <c r="M17" s="358"/>
      <c r="N17" s="462"/>
    </row>
    <row r="18" spans="1:14">
      <c r="A18" s="66"/>
      <c r="B18" s="348" t="s">
        <v>108</v>
      </c>
      <c r="C18" s="348"/>
      <c r="D18" s="800">
        <v>6.9599999999999995E-2</v>
      </c>
      <c r="E18" s="815">
        <v>6.9599999999999995E-2</v>
      </c>
      <c r="F18" s="815">
        <v>6.9599999999999995E-2</v>
      </c>
      <c r="G18" s="815">
        <v>6.9599999999999995E-2</v>
      </c>
      <c r="H18" s="815">
        <v>6.9599999999999995E-2</v>
      </c>
      <c r="I18" s="815">
        <v>6.9599999999999995E-2</v>
      </c>
      <c r="J18">
        <v>6.9599999999999995E-2</v>
      </c>
      <c r="M18" s="415" t="s">
        <v>136</v>
      </c>
      <c r="N18" s="463">
        <f>SUM(N8:N17)</f>
        <v>7.3000000000000009E-2</v>
      </c>
    </row>
    <row r="19" spans="1:14">
      <c r="A19" s="66"/>
      <c r="B19" s="348" t="s">
        <v>109</v>
      </c>
      <c r="C19" s="348"/>
      <c r="D19" s="801">
        <v>0</v>
      </c>
      <c r="E19" s="816">
        <v>0</v>
      </c>
      <c r="F19" s="816">
        <v>0</v>
      </c>
      <c r="G19" s="816">
        <v>0</v>
      </c>
      <c r="H19" s="816">
        <v>0</v>
      </c>
      <c r="I19" s="816">
        <v>0</v>
      </c>
      <c r="J19">
        <v>0</v>
      </c>
      <c r="M19" s="415" t="s">
        <v>733</v>
      </c>
      <c r="N19" s="463">
        <v>7.9000000000000001E-2</v>
      </c>
    </row>
    <row r="20" spans="1:14">
      <c r="A20" s="66"/>
      <c r="B20" s="348" t="s">
        <v>110</v>
      </c>
      <c r="C20" s="348"/>
      <c r="D20" s="800">
        <v>4.1668000000000004E-2</v>
      </c>
      <c r="E20" s="815">
        <v>4.1668000000000004E-2</v>
      </c>
      <c r="F20" s="815">
        <v>4.1668000000000004E-2</v>
      </c>
      <c r="G20" s="815">
        <v>4.1668000000000004E-2</v>
      </c>
      <c r="H20" s="815">
        <v>4.1668000000000004E-2</v>
      </c>
      <c r="I20" s="815">
        <v>4.1668000000000004E-2</v>
      </c>
      <c r="J20">
        <v>4.1668000000000004E-2</v>
      </c>
    </row>
    <row r="21" spans="1:14">
      <c r="A21" s="63"/>
      <c r="B21" s="518" t="s">
        <v>121</v>
      </c>
      <c r="C21" s="518"/>
      <c r="D21" s="797">
        <f t="shared" ref="D21:J21" si="1">SUM(D11:D20)</f>
        <v>0.44956799999999997</v>
      </c>
      <c r="E21" s="812">
        <f t="shared" si="1"/>
        <v>0.44956799999999997</v>
      </c>
      <c r="F21" s="812">
        <f t="shared" si="1"/>
        <v>0.44956799999999997</v>
      </c>
      <c r="G21" s="812">
        <f t="shared" si="1"/>
        <v>0.44956799999999997</v>
      </c>
      <c r="H21" s="812">
        <f t="shared" si="1"/>
        <v>0.44956799999999997</v>
      </c>
      <c r="I21" s="812">
        <f t="shared" si="1"/>
        <v>0.44956799999999997</v>
      </c>
      <c r="J21">
        <f t="shared" si="1"/>
        <v>0.44956799999999997</v>
      </c>
    </row>
    <row r="22" spans="1:14">
      <c r="A22" s="64"/>
      <c r="B22" s="528"/>
      <c r="C22" s="528"/>
      <c r="D22" s="802"/>
      <c r="E22" s="817"/>
      <c r="F22" s="817"/>
      <c r="G22" s="817"/>
      <c r="H22" s="817"/>
      <c r="I22" s="817"/>
    </row>
    <row r="23" spans="1:14">
      <c r="A23" s="65">
        <v>3</v>
      </c>
      <c r="B23" s="343" t="s">
        <v>130</v>
      </c>
      <c r="C23" s="343"/>
      <c r="D23" s="799"/>
      <c r="E23" s="814"/>
      <c r="F23" s="814"/>
      <c r="G23" s="814"/>
      <c r="H23" s="814"/>
      <c r="I23" s="814"/>
    </row>
    <row r="24" spans="1:14" ht="28.5" customHeight="1">
      <c r="A24" s="66"/>
      <c r="B24" s="345" t="s">
        <v>132</v>
      </c>
      <c r="C24" s="346"/>
      <c r="D24" s="803">
        <f>$N$19</f>
        <v>7.9000000000000001E-2</v>
      </c>
      <c r="E24" s="803">
        <f t="shared" ref="E24:I24" si="2">$N$19</f>
        <v>7.9000000000000001E-2</v>
      </c>
      <c r="F24" s="803">
        <f t="shared" si="2"/>
        <v>7.9000000000000001E-2</v>
      </c>
      <c r="G24" s="803">
        <f t="shared" si="2"/>
        <v>7.9000000000000001E-2</v>
      </c>
      <c r="H24" s="803">
        <f t="shared" si="2"/>
        <v>7.9000000000000001E-2</v>
      </c>
      <c r="I24" s="803">
        <f t="shared" si="2"/>
        <v>7.9000000000000001E-2</v>
      </c>
      <c r="J24" s="75">
        <f>9.9%+9.9%*J21</f>
        <v>0.14350723200000001</v>
      </c>
      <c r="K24" s="76"/>
    </row>
    <row r="25" spans="1:14" ht="28.5" customHeight="1">
      <c r="A25" s="66"/>
      <c r="B25" s="345" t="s">
        <v>143</v>
      </c>
      <c r="C25" s="346"/>
      <c r="D25" s="804">
        <f>($N$5/N6)+($N$5*D11+$N$5*D13+$N$5*D14)/N6</f>
        <v>0.16531085353003161</v>
      </c>
      <c r="E25" s="804">
        <f>($N$5/E5)+($N$5*E11+$N$5*E13+$N$5*E14)/E5</f>
        <v>0.11854624121452116</v>
      </c>
      <c r="F25" s="804">
        <f t="shared" ref="F25:I25" si="3">($N$5/F5)+($N$5*F11+$N$5*F13+$N$5*F14)/F5</f>
        <v>8.7155555555555556E-2</v>
      </c>
      <c r="G25" s="804">
        <f t="shared" si="3"/>
        <v>9.8049999999999998E-2</v>
      </c>
      <c r="H25" s="804">
        <f t="shared" si="3"/>
        <v>0.15300151363047651</v>
      </c>
      <c r="I25" s="804">
        <f t="shared" si="3"/>
        <v>0.11854624121452116</v>
      </c>
      <c r="J25" s="75" t="e">
        <f>(R5/R6)+(R5*J11+R5*J13+R5*J14)/R6</f>
        <v>#DIV/0!</v>
      </c>
      <c r="K25" s="76"/>
    </row>
    <row r="26" spans="1:14">
      <c r="A26" s="63"/>
      <c r="B26" s="533" t="s">
        <v>134</v>
      </c>
      <c r="C26" s="533"/>
      <c r="D26" s="821">
        <f>SUM(D24:D25)</f>
        <v>0.24431085353003162</v>
      </c>
      <c r="E26" s="821">
        <f t="shared" ref="E26:I26" si="4">SUM(E24:E25)</f>
        <v>0.19754624121452116</v>
      </c>
      <c r="F26" s="821">
        <f t="shared" si="4"/>
        <v>0.16615555555555556</v>
      </c>
      <c r="G26" s="821">
        <f t="shared" si="4"/>
        <v>0.17704999999999999</v>
      </c>
      <c r="H26" s="821">
        <f t="shared" si="4"/>
        <v>0.2320015136304765</v>
      </c>
      <c r="I26" s="821">
        <f t="shared" si="4"/>
        <v>0.19754624121452116</v>
      </c>
      <c r="J26" t="e">
        <f>SUM(J24:O25)</f>
        <v>#DIV/0!</v>
      </c>
    </row>
    <row r="27" spans="1:14">
      <c r="A27" s="65">
        <v>4</v>
      </c>
      <c r="B27" s="535" t="s">
        <v>135</v>
      </c>
      <c r="C27" s="524"/>
      <c r="D27" s="806"/>
      <c r="E27" s="819"/>
      <c r="F27" s="819"/>
      <c r="G27" s="819"/>
      <c r="H27" s="819"/>
      <c r="I27" s="819"/>
    </row>
    <row r="28" spans="1:14">
      <c r="A28" s="66"/>
      <c r="B28" s="536" t="s">
        <v>137</v>
      </c>
      <c r="C28" s="526"/>
      <c r="D28" s="807">
        <v>0</v>
      </c>
      <c r="E28" s="807">
        <v>0</v>
      </c>
      <c r="F28" s="807">
        <v>0</v>
      </c>
      <c r="G28" s="807">
        <v>0</v>
      </c>
      <c r="H28" s="807">
        <v>0</v>
      </c>
      <c r="I28" s="807">
        <v>0</v>
      </c>
      <c r="J28">
        <f>R18*R19</f>
        <v>0</v>
      </c>
    </row>
    <row r="29" spans="1:14">
      <c r="A29" s="63"/>
      <c r="B29" s="533" t="s">
        <v>138</v>
      </c>
      <c r="C29" s="533"/>
      <c r="D29" s="805"/>
      <c r="E29" s="818"/>
      <c r="F29" s="818"/>
      <c r="G29" s="818"/>
      <c r="H29" s="818"/>
      <c r="I29" s="818"/>
    </row>
    <row r="30" spans="1:14">
      <c r="A30" s="63"/>
      <c r="B30" s="533"/>
      <c r="C30" s="533"/>
      <c r="D30" s="805"/>
      <c r="E30" s="818"/>
      <c r="F30" s="818"/>
      <c r="G30" s="818"/>
      <c r="H30" s="818"/>
      <c r="I30" s="818"/>
    </row>
    <row r="31" spans="1:14">
      <c r="A31" s="64"/>
      <c r="B31" s="528"/>
      <c r="C31" s="528"/>
      <c r="D31" s="808"/>
      <c r="E31" s="820"/>
      <c r="F31" s="820"/>
      <c r="G31" s="820"/>
      <c r="H31" s="820"/>
      <c r="I31" s="820"/>
    </row>
    <row r="32" spans="1:14">
      <c r="A32" s="63"/>
      <c r="B32" s="530" t="s">
        <v>139</v>
      </c>
      <c r="C32" s="530"/>
      <c r="D32" s="809">
        <f>+D7+D21+D26+D28+$N$19*(D21+D25)</f>
        <v>1.742454282958904</v>
      </c>
      <c r="E32" s="809">
        <f t="shared" ref="E32:I32" si="5">+E7+E21+E26+E28+$N$19*(E21+E25)</f>
        <v>1.6919952662704685</v>
      </c>
      <c r="F32" s="809">
        <f t="shared" si="5"/>
        <v>1.6581247164444444</v>
      </c>
      <c r="G32" s="809">
        <f t="shared" si="5"/>
        <v>1.669879822</v>
      </c>
      <c r="H32" s="809">
        <f t="shared" si="5"/>
        <v>1.7291725052072842</v>
      </c>
      <c r="I32" s="809">
        <f t="shared" si="5"/>
        <v>1.6919952662704685</v>
      </c>
      <c r="J32" t="e">
        <f t="shared" ref="J32" si="6">+J7+J21+J26+J28</f>
        <v>#DIV/0!</v>
      </c>
    </row>
    <row r="33" spans="1:11" ht="39" customHeight="1" thickBot="1">
      <c r="A33" s="67"/>
      <c r="B33" s="68" t="s">
        <v>140</v>
      </c>
      <c r="C33" s="68"/>
      <c r="D33" s="822">
        <f>D32</f>
        <v>1.742454282958904</v>
      </c>
      <c r="E33" s="823">
        <f>+E32</f>
        <v>1.6919952662704685</v>
      </c>
      <c r="F33" s="823">
        <f t="shared" ref="F33:I33" si="7">+F32</f>
        <v>1.6581247164444444</v>
      </c>
      <c r="G33" s="823">
        <f t="shared" si="7"/>
        <v>1.669879822</v>
      </c>
      <c r="H33" s="824">
        <f t="shared" si="7"/>
        <v>1.7291725052072842</v>
      </c>
      <c r="I33" s="823">
        <f t="shared" si="7"/>
        <v>1.6919952662704685</v>
      </c>
      <c r="J33" t="e">
        <f>ROUND((J32),4)</f>
        <v>#DIV/0!</v>
      </c>
    </row>
    <row r="34" spans="1:11" s="46" customFormat="1">
      <c r="A34" s="865"/>
      <c r="B34" s="865"/>
      <c r="C34" s="138"/>
      <c r="D34" s="139">
        <v>1.76</v>
      </c>
      <c r="E34" s="139"/>
      <c r="F34" s="139"/>
      <c r="G34" s="139"/>
      <c r="H34" s="139"/>
      <c r="I34" s="139"/>
    </row>
    <row r="35" spans="1:11" s="46" customFormat="1">
      <c r="A35" s="142"/>
      <c r="B35" s="143"/>
      <c r="C35" s="144"/>
      <c r="D35" s="458">
        <f>D33-D34</f>
        <v>-1.7545717041095976E-2</v>
      </c>
      <c r="E35" s="458"/>
      <c r="F35" s="458"/>
      <c r="G35" s="458"/>
      <c r="H35" s="458"/>
      <c r="I35" s="458"/>
      <c r="K35" s="80">
        <f>D35*'Anexo 1. Presupuesto Oficial'!I46</f>
        <v>-50787285.857704848</v>
      </c>
    </row>
    <row r="36" spans="1:11" s="46" customFormat="1">
      <c r="A36" s="142"/>
      <c r="B36" s="143"/>
      <c r="C36" s="144"/>
      <c r="D36" s="145"/>
      <c r="E36" s="145"/>
      <c r="F36" s="145"/>
      <c r="G36" s="145"/>
      <c r="H36" s="145"/>
      <c r="I36" s="145"/>
    </row>
    <row r="37" spans="1:11" s="46" customFormat="1">
      <c r="A37" s="140"/>
      <c r="B37" s="105"/>
      <c r="C37" s="140"/>
      <c r="D37" s="141"/>
      <c r="E37" s="141"/>
      <c r="F37" s="141"/>
      <c r="G37" s="141"/>
      <c r="H37" s="141"/>
      <c r="I37" s="141"/>
    </row>
    <row r="38" spans="1:11" s="46" customFormat="1">
      <c r="A38" s="140"/>
      <c r="B38" s="104"/>
      <c r="C38" s="140"/>
      <c r="D38" s="141"/>
      <c r="E38" s="141"/>
      <c r="F38" s="141"/>
      <c r="G38" s="141"/>
      <c r="H38" s="141"/>
      <c r="I38" s="141"/>
    </row>
    <row r="39" spans="1:11" s="46" customFormat="1">
      <c r="A39" s="140"/>
      <c r="B39" s="40"/>
      <c r="C39" s="140"/>
      <c r="D39" s="141"/>
      <c r="E39" s="141"/>
      <c r="F39" s="141"/>
      <c r="G39" s="141"/>
      <c r="H39" s="141"/>
      <c r="I39" s="141"/>
    </row>
    <row r="40" spans="1:11" s="46" customFormat="1">
      <c r="A40" s="140"/>
      <c r="B40" s="40"/>
      <c r="C40" s="140"/>
      <c r="D40" s="141"/>
      <c r="E40" s="141"/>
      <c r="F40" s="141"/>
      <c r="G40" s="141"/>
      <c r="H40" s="141"/>
      <c r="I40" s="141"/>
    </row>
    <row r="42" spans="1:11">
      <c r="D42" s="71">
        <v>0.15987300649947314</v>
      </c>
      <c r="E42" s="858">
        <v>1.7233575510947587</v>
      </c>
      <c r="F42" s="858">
        <v>1.6888591875555554</v>
      </c>
      <c r="G42" s="858">
        <v>1.7008321820000001</v>
      </c>
      <c r="H42" s="858">
        <v>1.7612238954798936</v>
      </c>
      <c r="I42" s="858">
        <v>1.7233575510947587</v>
      </c>
    </row>
    <row r="43" spans="1:11">
      <c r="D43" s="71">
        <v>0.16531085353003161</v>
      </c>
    </row>
    <row r="44" spans="1:11">
      <c r="D44" s="71">
        <v>0.32518386002950472</v>
      </c>
    </row>
    <row r="46" spans="1:11">
      <c r="D46" s="71">
        <v>0</v>
      </c>
    </row>
    <row r="50" spans="4:4">
      <c r="D50" s="71">
        <v>1.7747518600295047</v>
      </c>
    </row>
    <row r="51" spans="4:4">
      <c r="D51" s="858">
        <v>1.7747518600295047</v>
      </c>
    </row>
  </sheetData>
  <mergeCells count="6">
    <mergeCell ref="A34:B34"/>
    <mergeCell ref="A1:D1"/>
    <mergeCell ref="A2:D2"/>
    <mergeCell ref="A3:D3"/>
    <mergeCell ref="A4:D4"/>
    <mergeCell ref="A5:D5"/>
  </mergeCells>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8"/>
  <dimension ref="A1:J39"/>
  <sheetViews>
    <sheetView topLeftCell="A17" workbookViewId="0">
      <selection activeCell="I27" sqref="I27:J27"/>
    </sheetView>
  </sheetViews>
  <sheetFormatPr baseColWidth="10" defaultColWidth="11.44140625" defaultRowHeight="14.4"/>
  <cols>
    <col min="1" max="1" width="3.44140625" style="70" bestFit="1" customWidth="1"/>
    <col min="2" max="2" width="31.33203125" style="70" customWidth="1"/>
    <col min="3" max="3" width="19.6640625" style="70" customWidth="1"/>
    <col min="4" max="4" width="25.6640625" style="71" customWidth="1"/>
    <col min="5" max="5" width="0.33203125" customWidth="1"/>
    <col min="6" max="6" width="11.44140625" hidden="1" customWidth="1"/>
    <col min="7" max="7" width="16.109375" customWidth="1"/>
    <col min="8" max="8" width="21.6640625" customWidth="1"/>
    <col min="9" max="9" width="28.88671875" customWidth="1"/>
    <col min="10" max="10" width="14.5546875" bestFit="1" customWidth="1"/>
  </cols>
  <sheetData>
    <row r="1" spans="1:4" ht="63" customHeight="1">
      <c r="A1" s="866"/>
      <c r="B1" s="867"/>
      <c r="C1" s="867"/>
      <c r="D1" s="868"/>
    </row>
    <row r="2" spans="1:4" ht="22.5" customHeight="1">
      <c r="A2" s="869" t="s">
        <v>92</v>
      </c>
      <c r="B2" s="870"/>
      <c r="C2" s="870"/>
      <c r="D2" s="871"/>
    </row>
    <row r="3" spans="1:4" ht="22.5" customHeight="1">
      <c r="A3" s="869" t="s">
        <v>93</v>
      </c>
      <c r="B3" s="870"/>
      <c r="C3" s="870"/>
      <c r="D3" s="871"/>
    </row>
    <row r="4" spans="1:4" ht="54.75" customHeight="1">
      <c r="A4" s="88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882"/>
      <c r="C4" s="882"/>
      <c r="D4" s="883"/>
    </row>
    <row r="5" spans="1:4" ht="22.5" customHeight="1" thickBot="1">
      <c r="A5" s="878" t="s">
        <v>124</v>
      </c>
      <c r="B5" s="879"/>
      <c r="C5" s="879"/>
      <c r="D5" s="880"/>
    </row>
    <row r="6" spans="1:4">
      <c r="A6" s="60">
        <v>1</v>
      </c>
      <c r="B6" s="61" t="s">
        <v>95</v>
      </c>
      <c r="C6" s="61"/>
      <c r="D6" s="62">
        <v>1</v>
      </c>
    </row>
    <row r="7" spans="1:4">
      <c r="A7" s="63"/>
      <c r="B7" s="518" t="s">
        <v>96</v>
      </c>
      <c r="C7" s="518"/>
      <c r="D7" s="519">
        <f>+D6</f>
        <v>1</v>
      </c>
    </row>
    <row r="8" spans="1:4">
      <c r="A8" s="64"/>
      <c r="B8" s="520"/>
      <c r="C8" s="520"/>
      <c r="D8" s="521"/>
    </row>
    <row r="9" spans="1:4" ht="52.8">
      <c r="A9" s="65">
        <v>2</v>
      </c>
      <c r="B9" s="343" t="s">
        <v>97</v>
      </c>
      <c r="C9" s="343"/>
      <c r="D9" s="344"/>
    </row>
    <row r="10" spans="1:4">
      <c r="A10" s="65" t="s">
        <v>98</v>
      </c>
      <c r="B10" s="343" t="s">
        <v>99</v>
      </c>
      <c r="C10" s="343"/>
      <c r="D10" s="344"/>
    </row>
    <row r="11" spans="1:4">
      <c r="A11" s="66"/>
      <c r="B11" s="348" t="s">
        <v>100</v>
      </c>
      <c r="C11" s="348"/>
      <c r="D11" s="349">
        <v>8.3299999999999999E-2</v>
      </c>
    </row>
    <row r="12" spans="1:4">
      <c r="A12" s="66"/>
      <c r="B12" s="348" t="s">
        <v>101</v>
      </c>
      <c r="C12" s="348"/>
      <c r="D12" s="349">
        <v>4.1700000000000001E-2</v>
      </c>
    </row>
    <row r="13" spans="1:4">
      <c r="A13" s="66"/>
      <c r="B13" s="348" t="s">
        <v>102</v>
      </c>
      <c r="C13" s="348"/>
      <c r="D13" s="349">
        <v>8.3299999999999999E-2</v>
      </c>
    </row>
    <row r="14" spans="1:4">
      <c r="A14" s="66"/>
      <c r="B14" s="348" t="s">
        <v>103</v>
      </c>
      <c r="C14" s="348"/>
      <c r="D14" s="349">
        <v>0.01</v>
      </c>
    </row>
    <row r="15" spans="1:4">
      <c r="A15" s="65" t="s">
        <v>104</v>
      </c>
      <c r="B15" s="343" t="s">
        <v>105</v>
      </c>
      <c r="C15" s="343"/>
      <c r="D15" s="344"/>
    </row>
    <row r="16" spans="1:4">
      <c r="A16" s="66"/>
      <c r="B16" s="348" t="s">
        <v>106</v>
      </c>
      <c r="C16" s="348"/>
      <c r="D16" s="522">
        <v>0</v>
      </c>
    </row>
    <row r="17" spans="1:10">
      <c r="A17" s="66"/>
      <c r="B17" s="348" t="s">
        <v>107</v>
      </c>
      <c r="C17" s="348"/>
      <c r="D17" s="349">
        <v>0.12</v>
      </c>
    </row>
    <row r="18" spans="1:10">
      <c r="A18" s="66"/>
      <c r="B18" s="348" t="s">
        <v>108</v>
      </c>
      <c r="C18" s="348"/>
      <c r="D18" s="349">
        <v>6.9599999999999995E-2</v>
      </c>
      <c r="I18" s="358" t="s">
        <v>125</v>
      </c>
      <c r="J18" s="462">
        <v>6.0000000000000001E-3</v>
      </c>
    </row>
    <row r="19" spans="1:10">
      <c r="A19" s="66"/>
      <c r="B19" s="348" t="s">
        <v>109</v>
      </c>
      <c r="C19" s="348"/>
      <c r="D19" s="522">
        <v>0</v>
      </c>
      <c r="I19" s="358" t="s">
        <v>126</v>
      </c>
      <c r="J19" s="462">
        <v>0.01</v>
      </c>
    </row>
    <row r="20" spans="1:10">
      <c r="A20" s="66"/>
      <c r="B20" s="348" t="s">
        <v>110</v>
      </c>
      <c r="C20" s="348"/>
      <c r="D20" s="349">
        <f>4%+4%*D12</f>
        <v>4.1668000000000004E-2</v>
      </c>
      <c r="I20" s="358" t="s">
        <v>127</v>
      </c>
      <c r="J20" s="462">
        <v>0.02</v>
      </c>
    </row>
    <row r="21" spans="1:10">
      <c r="A21" s="63"/>
      <c r="B21" s="518" t="s">
        <v>121</v>
      </c>
      <c r="C21" s="518"/>
      <c r="D21" s="519">
        <f>SUM(D11:D20)</f>
        <v>0.44956799999999997</v>
      </c>
      <c r="I21" s="358" t="s">
        <v>128</v>
      </c>
      <c r="J21" s="462">
        <v>4.0000000000000001E-3</v>
      </c>
    </row>
    <row r="22" spans="1:10">
      <c r="A22" s="64"/>
      <c r="B22" s="528"/>
      <c r="C22" s="528"/>
      <c r="D22" s="532"/>
      <c r="I22" s="358" t="s">
        <v>129</v>
      </c>
      <c r="J22" s="462">
        <v>4.0000000000000001E-3</v>
      </c>
    </row>
    <row r="23" spans="1:10">
      <c r="A23" s="65">
        <v>3</v>
      </c>
      <c r="B23" s="343" t="s">
        <v>130</v>
      </c>
      <c r="C23" s="343"/>
      <c r="D23" s="344"/>
      <c r="I23" s="358" t="s">
        <v>131</v>
      </c>
      <c r="J23" s="462">
        <v>4.0000000000000001E-3</v>
      </c>
    </row>
    <row r="24" spans="1:10" ht="28.5" customHeight="1">
      <c r="A24" s="66"/>
      <c r="B24" s="345" t="s">
        <v>132</v>
      </c>
      <c r="C24" s="346"/>
      <c r="D24" s="347">
        <f>J27</f>
        <v>7.9000000000000001E-2</v>
      </c>
      <c r="E24" s="75"/>
      <c r="F24" s="76"/>
      <c r="I24" s="358" t="s">
        <v>133</v>
      </c>
      <c r="J24" s="462">
        <v>2.5000000000000001E-2</v>
      </c>
    </row>
    <row r="25" spans="1:10">
      <c r="A25" s="63"/>
      <c r="B25" s="533" t="s">
        <v>134</v>
      </c>
      <c r="C25" s="533"/>
      <c r="D25" s="534">
        <f>SUM(D24:F24)</f>
        <v>7.9000000000000001E-2</v>
      </c>
      <c r="I25" s="358"/>
      <c r="J25" s="462"/>
    </row>
    <row r="26" spans="1:10">
      <c r="A26" s="65">
        <v>4</v>
      </c>
      <c r="B26" s="535" t="s">
        <v>135</v>
      </c>
      <c r="C26" s="524"/>
      <c r="D26" s="525"/>
      <c r="I26" s="224" t="s">
        <v>136</v>
      </c>
      <c r="J26" s="225">
        <f>SUM(J18:J25)</f>
        <v>7.3000000000000009E-2</v>
      </c>
    </row>
    <row r="27" spans="1:10">
      <c r="A27" s="66"/>
      <c r="B27" s="536" t="s">
        <v>137</v>
      </c>
      <c r="C27" s="526"/>
      <c r="D27" s="527">
        <v>0</v>
      </c>
      <c r="I27" s="415" t="s">
        <v>733</v>
      </c>
      <c r="J27" s="463">
        <v>7.9000000000000001E-2</v>
      </c>
    </row>
    <row r="28" spans="1:10">
      <c r="A28" s="63"/>
      <c r="B28" s="533" t="s">
        <v>138</v>
      </c>
      <c r="C28" s="533"/>
      <c r="D28" s="534"/>
    </row>
    <row r="29" spans="1:10">
      <c r="A29" s="63"/>
      <c r="B29" s="533"/>
      <c r="C29" s="533"/>
      <c r="D29" s="534"/>
    </row>
    <row r="30" spans="1:10">
      <c r="A30" s="64"/>
      <c r="B30" s="528"/>
      <c r="C30" s="528"/>
      <c r="D30" s="529"/>
    </row>
    <row r="31" spans="1:10">
      <c r="A31" s="63"/>
      <c r="B31" s="530" t="s">
        <v>139</v>
      </c>
      <c r="C31" s="530"/>
      <c r="D31" s="531">
        <f>+D7+D21+D25+D27+J27*D21</f>
        <v>1.5640838719999999</v>
      </c>
    </row>
    <row r="32" spans="1:10" ht="39" customHeight="1" thickBot="1">
      <c r="A32" s="67"/>
      <c r="B32" s="68" t="s">
        <v>140</v>
      </c>
      <c r="C32" s="68"/>
      <c r="D32" s="792">
        <f>D31</f>
        <v>1.5640838719999999</v>
      </c>
      <c r="I32" s="244"/>
      <c r="J32" s="232"/>
    </row>
    <row r="33" spans="1:4" s="46" customFormat="1">
      <c r="A33" s="865"/>
      <c r="B33" s="865"/>
      <c r="C33" s="138"/>
      <c r="D33" s="139"/>
    </row>
    <row r="34" spans="1:4" s="46" customFormat="1">
      <c r="A34" s="142"/>
      <c r="B34" s="143"/>
      <c r="C34" s="144"/>
      <c r="D34" s="859">
        <v>1.5930752319999999</v>
      </c>
    </row>
    <row r="35" spans="1:4" s="46" customFormat="1">
      <c r="A35" s="142"/>
      <c r="B35" s="143"/>
      <c r="C35" s="144"/>
      <c r="D35" s="145"/>
    </row>
    <row r="36" spans="1:4" s="46" customFormat="1">
      <c r="A36" s="140"/>
      <c r="B36" s="105"/>
      <c r="C36" s="140"/>
      <c r="D36" s="141"/>
    </row>
    <row r="37" spans="1:4" s="46" customFormat="1">
      <c r="A37" s="140"/>
      <c r="B37" s="104"/>
      <c r="C37" s="140"/>
      <c r="D37" s="141"/>
    </row>
    <row r="38" spans="1:4" s="46" customFormat="1">
      <c r="A38" s="140"/>
      <c r="B38" s="40"/>
      <c r="C38" s="140"/>
      <c r="D38" s="141"/>
    </row>
    <row r="39" spans="1:4" s="46" customFormat="1">
      <c r="A39" s="140"/>
      <c r="B39" s="40"/>
      <c r="C39" s="140"/>
      <c r="D39" s="141"/>
    </row>
  </sheetData>
  <mergeCells count="6">
    <mergeCell ref="A4:D4"/>
    <mergeCell ref="A5:D5"/>
    <mergeCell ref="A33:B33"/>
    <mergeCell ref="A1:D1"/>
    <mergeCell ref="A2:D2"/>
    <mergeCell ref="A3:D3"/>
  </mergeCells>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C6B-BC70-4282-8BD1-6DC1CA682A5F}">
  <sheetPr>
    <tabColor theme="7" tint="0.59999389629810485"/>
  </sheetPr>
  <dimension ref="A1:J39"/>
  <sheetViews>
    <sheetView topLeftCell="A20" zoomScale="115" zoomScaleNormal="115" workbookViewId="0">
      <selection activeCell="J28" sqref="J28"/>
    </sheetView>
  </sheetViews>
  <sheetFormatPr baseColWidth="10" defaultColWidth="11.44140625" defaultRowHeight="14.4"/>
  <cols>
    <col min="1" max="1" width="3.44140625" style="70" bestFit="1" customWidth="1"/>
    <col min="2" max="2" width="31.33203125" style="70" customWidth="1"/>
    <col min="3" max="3" width="19.6640625" style="70" customWidth="1"/>
    <col min="4" max="4" width="25.6640625" style="71" customWidth="1"/>
    <col min="5" max="5" width="0.33203125" customWidth="1"/>
    <col min="6" max="6" width="11.44140625" hidden="1" customWidth="1"/>
    <col min="7" max="7" width="16.109375" customWidth="1"/>
    <col min="8" max="8" width="21.6640625" customWidth="1"/>
    <col min="9" max="9" width="28.88671875" customWidth="1"/>
    <col min="10" max="10" width="14.5546875" bestFit="1" customWidth="1"/>
  </cols>
  <sheetData>
    <row r="1" spans="1:4" ht="63" customHeight="1">
      <c r="A1" s="866"/>
      <c r="B1" s="867"/>
      <c r="C1" s="867"/>
      <c r="D1" s="868"/>
    </row>
    <row r="2" spans="1:4" ht="22.5" customHeight="1">
      <c r="A2" s="869" t="s">
        <v>92</v>
      </c>
      <c r="B2" s="870"/>
      <c r="C2" s="870"/>
      <c r="D2" s="871"/>
    </row>
    <row r="3" spans="1:4" ht="22.5" customHeight="1">
      <c r="A3" s="869" t="s">
        <v>93</v>
      </c>
      <c r="B3" s="870"/>
      <c r="C3" s="870"/>
      <c r="D3" s="871"/>
    </row>
    <row r="4" spans="1:4" ht="54.75" customHeight="1">
      <c r="A4" s="881" t="str">
        <f>+'Anexo 1. Presupuesto Oficial'!$A$4</f>
        <v>ADMINISTRACIÓN DE RECURSOS EN LA OPERACIÓN DE MAQUINARIA AMARILLA PERTENECIENTE AL DEPARTAMENTO DE ANTIOQUIA Y EL ALQUILER DE MAQUINARIA PESADA, EQUIPOS Y VEHÍCULOS PARA LA ATENCIÓN INMEDIATA DE EMERGENCIAS Y PUNTOS CRÍTICOS EN LA INFRAESTRUCTURA VIAL DEL DEPARTAMENTO DE ANTIOQUIA</v>
      </c>
      <c r="B4" s="882"/>
      <c r="C4" s="882"/>
      <c r="D4" s="883"/>
    </row>
    <row r="5" spans="1:4" ht="22.5" customHeight="1" thickBot="1">
      <c r="A5" s="878" t="s">
        <v>124</v>
      </c>
      <c r="B5" s="879"/>
      <c r="C5" s="879"/>
      <c r="D5" s="880"/>
    </row>
    <row r="6" spans="1:4">
      <c r="A6" s="60">
        <v>1</v>
      </c>
      <c r="B6" s="61" t="s">
        <v>95</v>
      </c>
      <c r="C6" s="61"/>
      <c r="D6" s="62">
        <v>1</v>
      </c>
    </row>
    <row r="7" spans="1:4">
      <c r="A7" s="63"/>
      <c r="B7" s="518" t="s">
        <v>96</v>
      </c>
      <c r="C7" s="518"/>
      <c r="D7" s="519">
        <f>+D6</f>
        <v>1</v>
      </c>
    </row>
    <row r="8" spans="1:4">
      <c r="A8" s="64"/>
      <c r="B8" s="520"/>
      <c r="C8" s="520"/>
      <c r="D8" s="521"/>
    </row>
    <row r="9" spans="1:4" ht="52.8">
      <c r="A9" s="65">
        <v>2</v>
      </c>
      <c r="B9" s="343" t="s">
        <v>97</v>
      </c>
      <c r="C9" s="343"/>
      <c r="D9" s="344"/>
    </row>
    <row r="10" spans="1:4">
      <c r="A10" s="65" t="s">
        <v>98</v>
      </c>
      <c r="B10" s="343" t="s">
        <v>99</v>
      </c>
      <c r="C10" s="343"/>
      <c r="D10" s="344"/>
    </row>
    <row r="11" spans="1:4">
      <c r="A11" s="66"/>
      <c r="B11" s="348" t="s">
        <v>100</v>
      </c>
      <c r="C11" s="348"/>
      <c r="D11" s="349">
        <v>8.3299999999999999E-2</v>
      </c>
    </row>
    <row r="12" spans="1:4">
      <c r="A12" s="66"/>
      <c r="B12" s="348" t="s">
        <v>101</v>
      </c>
      <c r="C12" s="348"/>
      <c r="D12" s="349">
        <v>0</v>
      </c>
    </row>
    <row r="13" spans="1:4">
      <c r="A13" s="66"/>
      <c r="B13" s="348" t="s">
        <v>102</v>
      </c>
      <c r="C13" s="348"/>
      <c r="D13" s="349">
        <v>8.3299999999999999E-2</v>
      </c>
    </row>
    <row r="14" spans="1:4">
      <c r="A14" s="66"/>
      <c r="B14" s="348" t="s">
        <v>103</v>
      </c>
      <c r="C14" s="348"/>
      <c r="D14" s="349">
        <v>0.01</v>
      </c>
    </row>
    <row r="15" spans="1:4">
      <c r="A15" s="65" t="s">
        <v>104</v>
      </c>
      <c r="B15" s="343" t="s">
        <v>105</v>
      </c>
      <c r="C15" s="343"/>
      <c r="D15" s="344"/>
    </row>
    <row r="16" spans="1:4">
      <c r="A16" s="66"/>
      <c r="B16" s="348" t="s">
        <v>106</v>
      </c>
      <c r="C16" s="348"/>
      <c r="D16" s="522">
        <v>0</v>
      </c>
    </row>
    <row r="17" spans="1:10">
      <c r="A17" s="66"/>
      <c r="B17" s="348" t="s">
        <v>107</v>
      </c>
      <c r="C17" s="348"/>
      <c r="D17" s="349">
        <v>0.12</v>
      </c>
    </row>
    <row r="18" spans="1:10">
      <c r="A18" s="66"/>
      <c r="B18" s="348" t="s">
        <v>108</v>
      </c>
      <c r="C18" s="348"/>
      <c r="D18" s="349">
        <v>6.9599999999999995E-2</v>
      </c>
      <c r="I18" s="358" t="s">
        <v>125</v>
      </c>
      <c r="J18" s="462">
        <v>6.0000000000000001E-3</v>
      </c>
    </row>
    <row r="19" spans="1:10">
      <c r="A19" s="66"/>
      <c r="B19" s="348" t="s">
        <v>109</v>
      </c>
      <c r="C19" s="348"/>
      <c r="D19" s="522">
        <v>0</v>
      </c>
      <c r="I19" s="358" t="s">
        <v>126</v>
      </c>
      <c r="J19" s="462">
        <v>0.01</v>
      </c>
    </row>
    <row r="20" spans="1:10">
      <c r="A20" s="66"/>
      <c r="B20" s="348" t="s">
        <v>110</v>
      </c>
      <c r="C20" s="348"/>
      <c r="D20" s="349">
        <f>4%+4%*D12</f>
        <v>0.04</v>
      </c>
      <c r="I20" s="358" t="s">
        <v>127</v>
      </c>
      <c r="J20" s="462">
        <v>0.02</v>
      </c>
    </row>
    <row r="21" spans="1:10">
      <c r="A21" s="63"/>
      <c r="B21" s="518" t="s">
        <v>121</v>
      </c>
      <c r="C21" s="518"/>
      <c r="D21" s="519">
        <f>SUM(D11:D20)</f>
        <v>0.40619999999999995</v>
      </c>
      <c r="I21" s="358" t="s">
        <v>128</v>
      </c>
      <c r="J21" s="462">
        <v>4.0000000000000001E-3</v>
      </c>
    </row>
    <row r="22" spans="1:10">
      <c r="A22" s="64"/>
      <c r="B22" s="528"/>
      <c r="C22" s="528"/>
      <c r="D22" s="532"/>
      <c r="I22" s="358" t="s">
        <v>129</v>
      </c>
      <c r="J22" s="462">
        <v>4.0000000000000001E-3</v>
      </c>
    </row>
    <row r="23" spans="1:10">
      <c r="A23" s="65">
        <v>3</v>
      </c>
      <c r="B23" s="343" t="s">
        <v>130</v>
      </c>
      <c r="C23" s="343"/>
      <c r="D23" s="344"/>
      <c r="I23" s="358" t="s">
        <v>131</v>
      </c>
      <c r="J23" s="462">
        <v>4.0000000000000001E-3</v>
      </c>
    </row>
    <row r="24" spans="1:10" ht="28.5" customHeight="1">
      <c r="A24" s="66"/>
      <c r="B24" s="345" t="s">
        <v>132</v>
      </c>
      <c r="C24" s="346"/>
      <c r="D24" s="347">
        <f>J27</f>
        <v>7.9000000000000001E-2</v>
      </c>
      <c r="E24" s="75"/>
      <c r="F24" s="76"/>
      <c r="I24" s="358" t="s">
        <v>133</v>
      </c>
      <c r="J24" s="462">
        <v>2.5000000000000001E-2</v>
      </c>
    </row>
    <row r="25" spans="1:10">
      <c r="A25" s="63"/>
      <c r="B25" s="533" t="s">
        <v>134</v>
      </c>
      <c r="C25" s="533"/>
      <c r="D25" s="534">
        <f>SUM(D24:F24)</f>
        <v>7.9000000000000001E-2</v>
      </c>
      <c r="I25" s="358"/>
      <c r="J25" s="462"/>
    </row>
    <row r="26" spans="1:10">
      <c r="A26" s="65">
        <v>4</v>
      </c>
      <c r="B26" s="535" t="s">
        <v>135</v>
      </c>
      <c r="C26" s="524"/>
      <c r="D26" s="525"/>
      <c r="I26" s="224" t="s">
        <v>136</v>
      </c>
      <c r="J26" s="225">
        <f>SUM(J18:J25)</f>
        <v>7.3000000000000009E-2</v>
      </c>
    </row>
    <row r="27" spans="1:10">
      <c r="A27" s="66"/>
      <c r="B27" s="536" t="s">
        <v>137</v>
      </c>
      <c r="C27" s="526"/>
      <c r="D27" s="527">
        <v>0</v>
      </c>
      <c r="I27" s="415" t="s">
        <v>733</v>
      </c>
      <c r="J27" s="463">
        <v>7.9000000000000001E-2</v>
      </c>
    </row>
    <row r="28" spans="1:10">
      <c r="A28" s="63"/>
      <c r="B28" s="533" t="s">
        <v>138</v>
      </c>
      <c r="C28" s="533"/>
      <c r="D28" s="534"/>
    </row>
    <row r="29" spans="1:10">
      <c r="A29" s="63"/>
      <c r="B29" s="533"/>
      <c r="C29" s="533"/>
      <c r="D29" s="534"/>
    </row>
    <row r="30" spans="1:10">
      <c r="A30" s="64"/>
      <c r="B30" s="528"/>
      <c r="C30" s="528"/>
      <c r="D30" s="529"/>
    </row>
    <row r="31" spans="1:10">
      <c r="A31" s="63"/>
      <c r="B31" s="530" t="s">
        <v>139</v>
      </c>
      <c r="C31" s="530"/>
      <c r="D31" s="531">
        <f>+D7+D21+D25+D27+D24*D21</f>
        <v>1.5172897999999999</v>
      </c>
    </row>
    <row r="32" spans="1:10" ht="39" customHeight="1" thickBot="1">
      <c r="A32" s="67"/>
      <c r="B32" s="68" t="s">
        <v>140</v>
      </c>
      <c r="C32" s="68"/>
      <c r="D32" s="792">
        <f>D31</f>
        <v>1.5172897999999999</v>
      </c>
      <c r="I32" s="244"/>
      <c r="J32" s="232"/>
    </row>
    <row r="33" spans="1:4" s="46" customFormat="1">
      <c r="A33" s="865"/>
      <c r="B33" s="865"/>
      <c r="C33" s="138"/>
      <c r="D33" s="139"/>
    </row>
    <row r="34" spans="1:4" s="46" customFormat="1">
      <c r="A34" s="142"/>
      <c r="B34" s="143"/>
      <c r="C34" s="144"/>
      <c r="D34" s="859">
        <v>1.5454137999999999</v>
      </c>
    </row>
    <row r="35" spans="1:4" s="46" customFormat="1">
      <c r="A35" s="142"/>
      <c r="B35" s="143"/>
      <c r="C35" s="144"/>
      <c r="D35" s="145"/>
    </row>
    <row r="36" spans="1:4" s="46" customFormat="1">
      <c r="A36" s="140"/>
      <c r="B36" s="105"/>
      <c r="C36" s="140"/>
      <c r="D36" s="141"/>
    </row>
    <row r="37" spans="1:4" s="46" customFormat="1">
      <c r="A37" s="140"/>
      <c r="B37" s="104"/>
      <c r="C37" s="140"/>
      <c r="D37" s="141"/>
    </row>
    <row r="38" spans="1:4" s="46" customFormat="1">
      <c r="A38" s="140"/>
      <c r="B38" s="40"/>
      <c r="C38" s="140"/>
      <c r="D38" s="141"/>
    </row>
    <row r="39" spans="1:4" s="46" customFormat="1">
      <c r="A39" s="140"/>
      <c r="B39" s="40"/>
      <c r="C39" s="140"/>
      <c r="D39" s="141"/>
    </row>
  </sheetData>
  <mergeCells count="6">
    <mergeCell ref="A33:B33"/>
    <mergeCell ref="A1:D1"/>
    <mergeCell ref="A2:D2"/>
    <mergeCell ref="A3:D3"/>
    <mergeCell ref="A4:D4"/>
    <mergeCell ref="A5:D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pageSetUpPr fitToPage="1"/>
  </sheetPr>
  <dimension ref="A1:O125"/>
  <sheetViews>
    <sheetView topLeftCell="A24" zoomScale="85" zoomScaleNormal="85" zoomScaleSheetLayoutView="85" workbookViewId="0">
      <selection activeCell="N9" sqref="N9:O24"/>
    </sheetView>
  </sheetViews>
  <sheetFormatPr baseColWidth="10" defaultColWidth="11.44140625" defaultRowHeight="14.4"/>
  <cols>
    <col min="1" max="1" width="11.6640625" style="40" customWidth="1"/>
    <col min="2" max="2" width="36.109375" style="39" customWidth="1"/>
    <col min="3" max="3" width="10.44140625" style="13" bestFit="1" customWidth="1"/>
    <col min="4" max="4" width="11.88671875" style="13" bestFit="1" customWidth="1"/>
    <col min="5" max="5" width="18.6640625" style="41" customWidth="1"/>
    <col min="6" max="6" width="15.109375" style="13" customWidth="1"/>
    <col min="7" max="7" width="15.88671875" style="13" customWidth="1"/>
    <col min="8" max="8" width="15.5546875" style="13" customWidth="1"/>
    <col min="9" max="9" width="32.88671875" style="41" customWidth="1"/>
    <col min="10" max="10" width="41.5546875" style="80" customWidth="1"/>
    <col min="11" max="11" width="18.109375" style="46" customWidth="1"/>
    <col min="12" max="12" width="18.6640625" style="46" customWidth="1"/>
    <col min="13" max="13" width="18" style="46" customWidth="1"/>
    <col min="14" max="14" width="31.44140625" style="46" customWidth="1"/>
    <col min="15" max="15" width="50.5546875" style="46" customWidth="1"/>
    <col min="16" max="16" width="11.44140625" style="46" customWidth="1"/>
    <col min="17" max="16384" width="11.44140625" style="46"/>
  </cols>
  <sheetData>
    <row r="1" spans="1:15" ht="88.5" customHeight="1">
      <c r="A1" s="922"/>
      <c r="B1" s="923"/>
      <c r="C1" s="923"/>
      <c r="D1" s="923"/>
      <c r="E1" s="923"/>
      <c r="F1" s="923"/>
      <c r="G1" s="923"/>
      <c r="H1" s="923"/>
      <c r="I1" s="924"/>
    </row>
    <row r="2" spans="1:15" ht="15.6">
      <c r="A2" s="925" t="s">
        <v>92</v>
      </c>
      <c r="B2" s="926"/>
      <c r="C2" s="926"/>
      <c r="D2" s="926"/>
      <c r="E2" s="926"/>
      <c r="F2" s="926"/>
      <c r="G2" s="926"/>
      <c r="H2" s="926"/>
      <c r="I2" s="927"/>
    </row>
    <row r="3" spans="1:15" ht="15.6">
      <c r="A3" s="925" t="s">
        <v>144</v>
      </c>
      <c r="B3" s="926"/>
      <c r="C3" s="926"/>
      <c r="D3" s="926"/>
      <c r="E3" s="926"/>
      <c r="F3" s="926"/>
      <c r="G3" s="926"/>
      <c r="H3" s="926"/>
      <c r="I3" s="927"/>
    </row>
    <row r="4" spans="1:15" ht="50.25" customHeight="1">
      <c r="A4" s="928" t="s">
        <v>145</v>
      </c>
      <c r="B4" s="929"/>
      <c r="C4" s="929"/>
      <c r="D4" s="929"/>
      <c r="E4" s="929"/>
      <c r="F4" s="929"/>
      <c r="G4" s="929"/>
      <c r="H4" s="929"/>
      <c r="I4" s="930"/>
      <c r="K4" s="80">
        <v>8898299</v>
      </c>
      <c r="L4" s="46">
        <v>8458000</v>
      </c>
      <c r="M4" s="301">
        <f>1-(L4/K4)</f>
        <v>4.9481254788134255E-2</v>
      </c>
    </row>
    <row r="5" spans="1:15" ht="27.75" customHeight="1" thickBot="1">
      <c r="A5" s="931" t="s">
        <v>146</v>
      </c>
      <c r="B5" s="932"/>
      <c r="C5" s="932"/>
      <c r="D5" s="932"/>
      <c r="E5" s="932"/>
      <c r="F5" s="932"/>
      <c r="G5" s="932"/>
      <c r="H5" s="932"/>
      <c r="I5" s="933"/>
      <c r="K5" s="46">
        <v>6092580</v>
      </c>
      <c r="L5" s="310">
        <v>5792000</v>
      </c>
      <c r="M5" s="301">
        <f>1-(L5/K5)</f>
        <v>4.9335421118803513E-2</v>
      </c>
    </row>
    <row r="6" spans="1:15" ht="40.200000000000003" thickBot="1">
      <c r="A6" s="91" t="s">
        <v>147</v>
      </c>
      <c r="B6" s="92" t="s">
        <v>148</v>
      </c>
      <c r="C6" s="92" t="s">
        <v>149</v>
      </c>
      <c r="D6" s="92" t="s">
        <v>150</v>
      </c>
      <c r="E6" s="93" t="s">
        <v>151</v>
      </c>
      <c r="F6" s="94" t="s">
        <v>152</v>
      </c>
      <c r="G6" s="94" t="s">
        <v>153</v>
      </c>
      <c r="H6" s="94" t="s">
        <v>154</v>
      </c>
      <c r="I6" s="95" t="s">
        <v>155</v>
      </c>
      <c r="K6" s="46">
        <v>7060560</v>
      </c>
      <c r="L6" s="46">
        <v>6712000</v>
      </c>
      <c r="M6" s="301">
        <f>1-(L6/K6)</f>
        <v>4.9367189004838163E-2</v>
      </c>
    </row>
    <row r="7" spans="1:15" ht="27" thickBot="1">
      <c r="A7" s="1" t="s">
        <v>156</v>
      </c>
      <c r="B7" s="42" t="s">
        <v>157</v>
      </c>
      <c r="C7" s="2"/>
      <c r="D7" s="3"/>
      <c r="E7" s="4"/>
      <c r="F7" s="5"/>
      <c r="G7" s="5"/>
      <c r="H7" s="255">
        <v>6</v>
      </c>
      <c r="I7" s="7"/>
    </row>
    <row r="8" spans="1:15" ht="15" thickBot="1">
      <c r="A8" s="107">
        <v>0</v>
      </c>
      <c r="B8" s="115" t="s">
        <v>158</v>
      </c>
      <c r="C8" s="115"/>
      <c r="D8" s="116"/>
      <c r="E8" s="117"/>
      <c r="F8" s="118"/>
      <c r="G8" s="118"/>
      <c r="H8" s="118"/>
      <c r="I8" s="119"/>
      <c r="J8" s="313" t="s">
        <v>159</v>
      </c>
    </row>
    <row r="9" spans="1:15">
      <c r="A9" s="371" t="s">
        <v>160</v>
      </c>
      <c r="B9" s="537" t="s">
        <v>161</v>
      </c>
      <c r="C9" s="538" t="s">
        <v>162</v>
      </c>
      <c r="D9" s="538">
        <v>1</v>
      </c>
      <c r="E9" s="539">
        <f>J9*1.052</f>
        <v>8215668.3974400014</v>
      </c>
      <c r="F9" s="540">
        <v>0.5</v>
      </c>
      <c r="G9" s="541">
        <f>+'FM Rentan'!$D$33</f>
        <v>1.45</v>
      </c>
      <c r="H9" s="542">
        <f>$H$7</f>
        <v>6</v>
      </c>
      <c r="I9" s="543">
        <f>+ROUND(PRODUCT(D9:H9),0)</f>
        <v>35738158</v>
      </c>
      <c r="J9" s="299">
        <v>7809570.7200000007</v>
      </c>
      <c r="K9" s="106"/>
      <c r="N9" s="544" t="s">
        <v>148</v>
      </c>
      <c r="O9" s="544" t="s">
        <v>163</v>
      </c>
    </row>
    <row r="10" spans="1:15">
      <c r="A10" s="371" t="s">
        <v>164</v>
      </c>
      <c r="B10" s="545" t="s">
        <v>165</v>
      </c>
      <c r="C10" s="373" t="s">
        <v>162</v>
      </c>
      <c r="D10" s="373">
        <v>2</v>
      </c>
      <c r="E10" s="539">
        <f t="shared" ref="E10:E14" si="0">J10*1.052</f>
        <v>6454409.2400000002</v>
      </c>
      <c r="F10" s="546">
        <v>1</v>
      </c>
      <c r="G10" s="547">
        <f>+'FM Rentan'!$D$33</f>
        <v>1.45</v>
      </c>
      <c r="H10" s="548">
        <f>$H$9</f>
        <v>6</v>
      </c>
      <c r="I10" s="543">
        <f t="shared" ref="I10:I14" si="1">+ROUND(PRODUCT(D10:H10),0)</f>
        <v>112306721</v>
      </c>
      <c r="J10" s="300">
        <v>6135370</v>
      </c>
      <c r="K10" s="106"/>
      <c r="N10" s="549" t="s">
        <v>166</v>
      </c>
      <c r="O10" s="550">
        <f>I17</f>
        <v>300049763</v>
      </c>
    </row>
    <row r="11" spans="1:15" ht="27.75" customHeight="1">
      <c r="A11" s="371" t="s">
        <v>167</v>
      </c>
      <c r="B11" s="545" t="s">
        <v>168</v>
      </c>
      <c r="C11" s="373" t="s">
        <v>162</v>
      </c>
      <c r="D11" s="373">
        <v>1</v>
      </c>
      <c r="E11" s="539">
        <f t="shared" si="0"/>
        <v>8215668.3974400014</v>
      </c>
      <c r="F11" s="546">
        <v>0.5</v>
      </c>
      <c r="G11" s="547">
        <f>+'FM Rentan'!$D$33</f>
        <v>1.45</v>
      </c>
      <c r="H11" s="548">
        <f>+$H$10</f>
        <v>6</v>
      </c>
      <c r="I11" s="543">
        <f t="shared" si="1"/>
        <v>35738158</v>
      </c>
      <c r="J11" s="299">
        <v>7809570.7200000007</v>
      </c>
      <c r="K11" s="106"/>
      <c r="N11" s="549" t="s">
        <v>169</v>
      </c>
      <c r="O11" s="551">
        <f>I46</f>
        <v>2894568842</v>
      </c>
    </row>
    <row r="12" spans="1:15">
      <c r="A12" s="371" t="s">
        <v>170</v>
      </c>
      <c r="B12" s="545" t="s">
        <v>171</v>
      </c>
      <c r="C12" s="373" t="s">
        <v>162</v>
      </c>
      <c r="D12" s="373">
        <v>1</v>
      </c>
      <c r="E12" s="539">
        <f t="shared" si="0"/>
        <v>6454409.2400000002</v>
      </c>
      <c r="F12" s="546">
        <v>1</v>
      </c>
      <c r="G12" s="547">
        <f>+'FM Rentan'!$D$33</f>
        <v>1.45</v>
      </c>
      <c r="H12" s="548">
        <f>+$H$10</f>
        <v>6</v>
      </c>
      <c r="I12" s="543">
        <f t="shared" si="1"/>
        <v>56153360</v>
      </c>
      <c r="J12" s="300">
        <v>6135370</v>
      </c>
      <c r="K12" s="106"/>
      <c r="N12" s="549" t="s">
        <v>172</v>
      </c>
      <c r="O12" s="551">
        <f>I54</f>
        <v>2343933093</v>
      </c>
    </row>
    <row r="13" spans="1:15" ht="27.6">
      <c r="A13" s="371" t="s">
        <v>173</v>
      </c>
      <c r="B13" s="545" t="s">
        <v>174</v>
      </c>
      <c r="C13" s="373" t="s">
        <v>162</v>
      </c>
      <c r="D13" s="373">
        <v>1</v>
      </c>
      <c r="E13" s="539">
        <f t="shared" si="0"/>
        <v>3422156</v>
      </c>
      <c r="F13" s="546">
        <v>1</v>
      </c>
      <c r="G13" s="547">
        <f>+'FM Rentan'!$D$33</f>
        <v>1.45</v>
      </c>
      <c r="H13" s="548">
        <f>+$H$10</f>
        <v>6</v>
      </c>
      <c r="I13" s="543">
        <f t="shared" si="1"/>
        <v>29772757</v>
      </c>
      <c r="J13" s="300">
        <v>3253000</v>
      </c>
      <c r="K13" s="106"/>
      <c r="N13" s="549" t="s">
        <v>175</v>
      </c>
      <c r="O13" s="550">
        <f>I72</f>
        <v>2708149359</v>
      </c>
    </row>
    <row r="14" spans="1:15" ht="30.75" customHeight="1" thickBot="1">
      <c r="A14" s="371" t="s">
        <v>176</v>
      </c>
      <c r="B14" s="545" t="s">
        <v>177</v>
      </c>
      <c r="C14" s="373" t="s">
        <v>162</v>
      </c>
      <c r="D14" s="373">
        <v>1</v>
      </c>
      <c r="E14" s="539">
        <f t="shared" si="0"/>
        <v>3487426.2880000002</v>
      </c>
      <c r="F14" s="546">
        <v>1</v>
      </c>
      <c r="G14" s="547">
        <f>+'FM Rentan'!$D$33</f>
        <v>1.45</v>
      </c>
      <c r="H14" s="548">
        <f>+$H$10</f>
        <v>6</v>
      </c>
      <c r="I14" s="543">
        <f t="shared" si="1"/>
        <v>30340609</v>
      </c>
      <c r="J14" s="300">
        <v>3315044</v>
      </c>
      <c r="K14" s="106"/>
      <c r="N14" s="748" t="s">
        <v>178</v>
      </c>
      <c r="O14" s="749">
        <f>ROUND(SUM(O10:O13),0)</f>
        <v>8246701057</v>
      </c>
    </row>
    <row r="15" spans="1:15" ht="30.75" customHeight="1">
      <c r="A15" s="107"/>
      <c r="B15" s="151"/>
      <c r="C15" s="151"/>
      <c r="D15" s="155"/>
      <c r="E15" s="261"/>
      <c r="F15" s="178"/>
      <c r="G15" s="178"/>
      <c r="H15" s="178"/>
      <c r="I15" s="263"/>
      <c r="J15" s="300"/>
      <c r="K15" s="106"/>
      <c r="N15" s="552" t="s">
        <v>179</v>
      </c>
      <c r="O15" s="553">
        <f>ROUND(((O14-O10)*H80),0)</f>
        <v>635732104</v>
      </c>
    </row>
    <row r="16" spans="1:15" ht="30.75" customHeight="1">
      <c r="A16" s="371"/>
      <c r="B16" s="545"/>
      <c r="C16" s="373"/>
      <c r="D16" s="373"/>
      <c r="E16" s="554"/>
      <c r="F16" s="546"/>
      <c r="G16" s="547"/>
      <c r="H16" s="548"/>
      <c r="I16" s="555"/>
      <c r="J16" s="300"/>
      <c r="K16" s="106"/>
      <c r="N16" s="556" t="s">
        <v>180</v>
      </c>
      <c r="O16" s="557">
        <f>O15*0.19</f>
        <v>120789099.76000001</v>
      </c>
    </row>
    <row r="17" spans="1:15" ht="30.75" customHeight="1" thickBot="1">
      <c r="A17" s="934" t="s">
        <v>181</v>
      </c>
      <c r="B17" s="935"/>
      <c r="C17" s="935"/>
      <c r="D17" s="935"/>
      <c r="E17" s="935"/>
      <c r="F17" s="935"/>
      <c r="G17" s="935"/>
      <c r="H17" s="936"/>
      <c r="I17" s="493">
        <f>ROUND(SUM(I9:I16),0)</f>
        <v>300049763</v>
      </c>
      <c r="J17" s="314">
        <f>I17/I79</f>
        <v>3.7758013016948165E-2</v>
      </c>
      <c r="K17" s="855">
        <f>I17/I102</f>
        <v>1.3045641869565217E-2</v>
      </c>
      <c r="N17" s="558" t="s">
        <v>182</v>
      </c>
      <c r="O17" s="559">
        <f>ROUND(SUM(O15:O16),0)</f>
        <v>756521204</v>
      </c>
    </row>
    <row r="18" spans="1:15" ht="27.6" customHeight="1" thickBot="1">
      <c r="A18" s="241"/>
      <c r="B18" s="266"/>
      <c r="C18" s="266"/>
      <c r="D18" s="266"/>
      <c r="E18" s="266"/>
      <c r="F18" s="266"/>
      <c r="G18" s="266"/>
      <c r="H18" s="266"/>
      <c r="I18" s="283"/>
      <c r="K18" s="106"/>
      <c r="N18" s="560" t="s">
        <v>183</v>
      </c>
      <c r="O18" s="561">
        <f>ROUND(O17+O14,0)</f>
        <v>9003222261</v>
      </c>
    </row>
    <row r="19" spans="1:15" ht="48" customHeight="1" thickBot="1">
      <c r="A19" s="1" t="s">
        <v>184</v>
      </c>
      <c r="B19" s="42" t="s">
        <v>185</v>
      </c>
      <c r="C19" s="2"/>
      <c r="D19" s="3"/>
      <c r="E19" s="4"/>
      <c r="F19" s="5"/>
      <c r="G19" s="5"/>
      <c r="H19" s="6"/>
      <c r="I19" s="7"/>
      <c r="K19" s="106"/>
      <c r="N19" s="562" t="s">
        <v>186</v>
      </c>
      <c r="O19" s="563">
        <f>I90</f>
        <v>12545686411</v>
      </c>
    </row>
    <row r="20" spans="1:15" ht="21.75" customHeight="1">
      <c r="A20" s="176">
        <v>1</v>
      </c>
      <c r="B20" s="151" t="s">
        <v>187</v>
      </c>
      <c r="C20" s="789"/>
      <c r="D20" s="825"/>
      <c r="E20" s="826"/>
      <c r="F20" s="827"/>
      <c r="G20" s="827"/>
      <c r="H20" s="827"/>
      <c r="I20" s="828"/>
      <c r="K20" s="106"/>
      <c r="N20" s="565" t="s">
        <v>188</v>
      </c>
      <c r="O20" s="566">
        <f>I96</f>
        <v>1299533595</v>
      </c>
    </row>
    <row r="21" spans="1:15" ht="21.75" customHeight="1">
      <c r="A21" s="371">
        <v>1.1000000000000001</v>
      </c>
      <c r="B21" s="545" t="s">
        <v>729</v>
      </c>
      <c r="C21" s="371" t="s">
        <v>162</v>
      </c>
      <c r="D21" s="568">
        <v>2</v>
      </c>
      <c r="E21" s="569">
        <f>Salarios!D15</f>
        <v>3880461</v>
      </c>
      <c r="F21" s="570">
        <v>1</v>
      </c>
      <c r="G21" s="571">
        <f>'FG Admon'!$D$32</f>
        <v>1.4946178519999997</v>
      </c>
      <c r="H21" s="572">
        <f t="shared" ref="H21:H34" si="2">+$H$10</f>
        <v>6</v>
      </c>
      <c r="I21" s="569">
        <f>+ROUND(PRODUCT(D21:H21),0)</f>
        <v>69597675</v>
      </c>
      <c r="K21" s="106"/>
      <c r="N21" s="565" t="s">
        <v>734</v>
      </c>
      <c r="O21" s="566"/>
    </row>
    <row r="22" spans="1:15" ht="36" customHeight="1">
      <c r="A22" s="371">
        <v>1.2</v>
      </c>
      <c r="B22" s="545" t="s">
        <v>165</v>
      </c>
      <c r="C22" s="371" t="s">
        <v>162</v>
      </c>
      <c r="D22" s="568">
        <v>1</v>
      </c>
      <c r="E22" s="569">
        <f>E10</f>
        <v>6454409.2400000002</v>
      </c>
      <c r="F22" s="570">
        <v>1</v>
      </c>
      <c r="G22" s="571">
        <f>'FG Campo'!D32</f>
        <v>1.5640838719999999</v>
      </c>
      <c r="H22" s="572">
        <f t="shared" si="2"/>
        <v>6</v>
      </c>
      <c r="I22" s="569">
        <f>+ROUND(PRODUCT(D22:H22),0)</f>
        <v>60571424</v>
      </c>
      <c r="K22" s="106"/>
      <c r="N22" s="560" t="s">
        <v>189</v>
      </c>
      <c r="O22" s="561">
        <f>SUM(O19:O20)</f>
        <v>13845220006</v>
      </c>
    </row>
    <row r="23" spans="1:15">
      <c r="A23" s="371">
        <v>1.3</v>
      </c>
      <c r="B23" s="567" t="s">
        <v>190</v>
      </c>
      <c r="C23" s="371" t="s">
        <v>162</v>
      </c>
      <c r="D23" s="371">
        <v>5</v>
      </c>
      <c r="E23" s="569">
        <f>Salarios!D13</f>
        <v>4767302</v>
      </c>
      <c r="F23" s="570">
        <v>1</v>
      </c>
      <c r="G23" s="571">
        <f>'FG Admon'!$D$32</f>
        <v>1.4946178519999997</v>
      </c>
      <c r="H23" s="572">
        <f>+$H$10</f>
        <v>6</v>
      </c>
      <c r="I23" s="569">
        <f t="shared" ref="I23:I27" si="3">+ROUND(PRODUCT(D23:H23),0)</f>
        <v>213758840</v>
      </c>
      <c r="N23" s="403" t="s">
        <v>735</v>
      </c>
      <c r="O23" s="1129">
        <f>I100</f>
        <v>151557733</v>
      </c>
    </row>
    <row r="24" spans="1:15">
      <c r="A24" s="371">
        <v>1.4</v>
      </c>
      <c r="B24" s="567" t="s">
        <v>732</v>
      </c>
      <c r="C24" s="371" t="s">
        <v>162</v>
      </c>
      <c r="D24" s="371">
        <v>1</v>
      </c>
      <c r="E24" s="569">
        <f>Salarios!D15</f>
        <v>3880461</v>
      </c>
      <c r="F24" s="570">
        <v>1</v>
      </c>
      <c r="G24" s="571">
        <f>'FG Admon'!$D$32</f>
        <v>1.4946178519999997</v>
      </c>
      <c r="H24" s="572">
        <f>+$H$10</f>
        <v>6</v>
      </c>
      <c r="I24" s="569">
        <f t="shared" ref="I24" si="4">+ROUND(PRODUCT(D24:H24),0)</f>
        <v>34798838</v>
      </c>
      <c r="N24" s="574" t="s">
        <v>191</v>
      </c>
      <c r="O24" s="575">
        <f>O22+O18+O23</f>
        <v>23000000000</v>
      </c>
    </row>
    <row r="25" spans="1:15">
      <c r="A25" s="371">
        <v>1.5</v>
      </c>
      <c r="B25" s="567" t="s">
        <v>192</v>
      </c>
      <c r="C25" s="371" t="s">
        <v>162</v>
      </c>
      <c r="D25" s="568">
        <v>2</v>
      </c>
      <c r="E25" s="569">
        <f>Salarios!D17</f>
        <v>3577256</v>
      </c>
      <c r="F25" s="570">
        <v>1</v>
      </c>
      <c r="G25" s="571">
        <f>'FG Admon'!$D$32</f>
        <v>1.4946178519999997</v>
      </c>
      <c r="H25" s="572">
        <f t="shared" si="2"/>
        <v>6</v>
      </c>
      <c r="I25" s="569">
        <f t="shared" si="3"/>
        <v>64159568</v>
      </c>
      <c r="N25" s="856"/>
      <c r="O25" s="857"/>
    </row>
    <row r="26" spans="1:15">
      <c r="A26" s="371">
        <v>1.6</v>
      </c>
      <c r="B26" s="567" t="s">
        <v>193</v>
      </c>
      <c r="C26" s="371" t="s">
        <v>162</v>
      </c>
      <c r="D26" s="568">
        <v>2</v>
      </c>
      <c r="E26" s="569">
        <f>E25</f>
        <v>3577256</v>
      </c>
      <c r="F26" s="570">
        <v>1</v>
      </c>
      <c r="G26" s="571">
        <f>'FG Admon'!$D$32</f>
        <v>1.4946178519999997</v>
      </c>
      <c r="H26" s="572">
        <f t="shared" si="2"/>
        <v>6</v>
      </c>
      <c r="I26" s="569">
        <f t="shared" si="3"/>
        <v>64159568</v>
      </c>
    </row>
    <row r="27" spans="1:15">
      <c r="A27" s="371">
        <v>1.7</v>
      </c>
      <c r="B27" s="567" t="s">
        <v>194</v>
      </c>
      <c r="C27" s="371" t="s">
        <v>162</v>
      </c>
      <c r="D27" s="568">
        <v>2</v>
      </c>
      <c r="E27" s="569">
        <f>E26</f>
        <v>3577256</v>
      </c>
      <c r="F27" s="570">
        <v>1</v>
      </c>
      <c r="G27" s="571">
        <f>'FG Admon'!$D$32</f>
        <v>1.4946178519999997</v>
      </c>
      <c r="H27" s="572">
        <f t="shared" si="2"/>
        <v>6</v>
      </c>
      <c r="I27" s="569">
        <f t="shared" si="3"/>
        <v>64159568</v>
      </c>
    </row>
    <row r="28" spans="1:15" ht="15" thickBot="1">
      <c r="A28" s="829" t="s">
        <v>195</v>
      </c>
      <c r="B28" s="830" t="s">
        <v>196</v>
      </c>
      <c r="C28" s="831"/>
      <c r="D28" s="832"/>
      <c r="E28" s="833"/>
      <c r="F28" s="834"/>
      <c r="G28" s="834"/>
      <c r="H28" s="835"/>
      <c r="I28" s="836"/>
      <c r="J28" s="339" t="s">
        <v>197</v>
      </c>
    </row>
    <row r="29" spans="1:15" ht="19.5" customHeight="1">
      <c r="A29" s="8" t="s">
        <v>198</v>
      </c>
      <c r="B29" s="545" t="s">
        <v>199</v>
      </c>
      <c r="C29" s="371" t="s">
        <v>162</v>
      </c>
      <c r="D29" s="568">
        <v>10</v>
      </c>
      <c r="E29" s="569">
        <f>Salarios!D16</f>
        <v>3859000</v>
      </c>
      <c r="F29" s="570">
        <v>1</v>
      </c>
      <c r="G29" s="571">
        <f>'FG Campo'!$D$32</f>
        <v>1.5640838719999999</v>
      </c>
      <c r="H29" s="572">
        <f t="shared" si="2"/>
        <v>6</v>
      </c>
      <c r="I29" s="573">
        <f t="shared" ref="I29:I34" si="5">+ROUND(PRODUCT(D29:H29),0)</f>
        <v>362147980</v>
      </c>
      <c r="J29" s="80">
        <v>2748322.0608000001</v>
      </c>
      <c r="K29" s="148">
        <f t="shared" ref="K29:K44" si="6">J29*1.052</f>
        <v>2891234.8079616004</v>
      </c>
    </row>
    <row r="30" spans="1:15" ht="27.6">
      <c r="A30" s="8" t="s">
        <v>200</v>
      </c>
      <c r="B30" s="545" t="s">
        <v>201</v>
      </c>
      <c r="C30" s="371" t="s">
        <v>162</v>
      </c>
      <c r="D30" s="371">
        <v>1</v>
      </c>
      <c r="E30" s="569">
        <f>Salarios!D12</f>
        <v>6092580</v>
      </c>
      <c r="F30" s="570">
        <v>1</v>
      </c>
      <c r="G30" s="571">
        <f>'FG Campo'!$D$32</f>
        <v>1.5640838719999999</v>
      </c>
      <c r="H30" s="572">
        <f>+$H$10</f>
        <v>6</v>
      </c>
      <c r="I30" s="573">
        <f>+ROUND(PRODUCT(D30:H30),0)</f>
        <v>57175837</v>
      </c>
      <c r="J30" s="80">
        <v>6135370</v>
      </c>
      <c r="K30" s="148">
        <f t="shared" si="6"/>
        <v>6454409.2400000002</v>
      </c>
    </row>
    <row r="31" spans="1:15">
      <c r="A31" s="8" t="s">
        <v>202</v>
      </c>
      <c r="B31" s="545" t="s">
        <v>203</v>
      </c>
      <c r="C31" s="371" t="s">
        <v>162</v>
      </c>
      <c r="D31" s="371">
        <v>1</v>
      </c>
      <c r="E31" s="569">
        <f>E30</f>
        <v>6092580</v>
      </c>
      <c r="F31" s="570">
        <v>1</v>
      </c>
      <c r="G31" s="571">
        <f>'FG Campo'!$D$32</f>
        <v>1.5640838719999999</v>
      </c>
      <c r="H31" s="572">
        <f>+$H$10</f>
        <v>6</v>
      </c>
      <c r="I31" s="573">
        <f>+ROUND(PRODUCT(D31:H31),0)</f>
        <v>57175837</v>
      </c>
      <c r="J31" s="80">
        <v>6135370</v>
      </c>
      <c r="K31" s="148">
        <f t="shared" si="6"/>
        <v>6454409.2400000002</v>
      </c>
    </row>
    <row r="32" spans="1:15">
      <c r="A32" s="8" t="s">
        <v>204</v>
      </c>
      <c r="B32" s="567" t="s">
        <v>205</v>
      </c>
      <c r="C32" s="371" t="s">
        <v>162</v>
      </c>
      <c r="D32" s="568">
        <v>1</v>
      </c>
      <c r="E32" s="569">
        <f>Salarios!D17</f>
        <v>3577256</v>
      </c>
      <c r="F32" s="570">
        <v>1</v>
      </c>
      <c r="G32" s="571">
        <f>'FG Campo'!$D$32</f>
        <v>1.5640838719999999</v>
      </c>
      <c r="H32" s="572">
        <f t="shared" si="2"/>
        <v>6</v>
      </c>
      <c r="I32" s="573">
        <f>+ROUND(PRODUCT(D32:H32),0)</f>
        <v>33570770</v>
      </c>
      <c r="J32" s="80">
        <v>2229136</v>
      </c>
      <c r="K32" s="148">
        <f t="shared" si="6"/>
        <v>2345051.0720000002</v>
      </c>
    </row>
    <row r="33" spans="1:13" ht="27.6">
      <c r="A33" s="8" t="s">
        <v>206</v>
      </c>
      <c r="B33" s="567" t="s">
        <v>207</v>
      </c>
      <c r="C33" s="371" t="s">
        <v>162</v>
      </c>
      <c r="D33" s="568">
        <v>2</v>
      </c>
      <c r="E33" s="569">
        <f>E32</f>
        <v>3577256</v>
      </c>
      <c r="F33" s="570">
        <v>1</v>
      </c>
      <c r="G33" s="571">
        <f>'FG Campo'!$D$32</f>
        <v>1.5640838719999999</v>
      </c>
      <c r="H33" s="572">
        <f t="shared" si="2"/>
        <v>6</v>
      </c>
      <c r="I33" s="573">
        <f t="shared" ref="I33" si="7">+ROUND(PRODUCT(D33:H33),0)</f>
        <v>67141541</v>
      </c>
      <c r="J33" s="80">
        <v>2229137</v>
      </c>
      <c r="K33" s="148">
        <f t="shared" si="6"/>
        <v>2345052.1240000003</v>
      </c>
    </row>
    <row r="34" spans="1:13" ht="24" customHeight="1">
      <c r="A34" s="8" t="s">
        <v>208</v>
      </c>
      <c r="B34" s="152" t="s">
        <v>209</v>
      </c>
      <c r="C34" s="371" t="s">
        <v>162</v>
      </c>
      <c r="D34" s="568">
        <v>2</v>
      </c>
      <c r="E34" s="569">
        <f>Salarios!D18</f>
        <v>3422094</v>
      </c>
      <c r="F34" s="570">
        <v>1</v>
      </c>
      <c r="G34" s="571">
        <f>'FG Campo'!$D$32</f>
        <v>1.5640838719999999</v>
      </c>
      <c r="H34" s="572">
        <f t="shared" si="2"/>
        <v>6</v>
      </c>
      <c r="I34" s="573">
        <f t="shared" si="5"/>
        <v>64229304</v>
      </c>
      <c r="J34" s="80">
        <v>3253000</v>
      </c>
      <c r="K34" s="148">
        <f t="shared" si="6"/>
        <v>3422156</v>
      </c>
    </row>
    <row r="35" spans="1:13" ht="27.6">
      <c r="A35" s="120" t="s">
        <v>210</v>
      </c>
      <c r="B35" s="576" t="s">
        <v>211</v>
      </c>
      <c r="C35" s="577"/>
      <c r="D35" s="578"/>
      <c r="E35" s="579"/>
      <c r="F35" s="580"/>
      <c r="G35" s="580"/>
      <c r="H35" s="580"/>
      <c r="I35" s="581"/>
      <c r="K35" s="148">
        <f t="shared" si="6"/>
        <v>0</v>
      </c>
    </row>
    <row r="36" spans="1:13">
      <c r="A36" s="8" t="s">
        <v>212</v>
      </c>
      <c r="B36" s="567" t="s">
        <v>213</v>
      </c>
      <c r="C36" s="371" t="s">
        <v>162</v>
      </c>
      <c r="D36" s="371">
        <v>1</v>
      </c>
      <c r="E36" s="555">
        <f>J36*1.052</f>
        <v>1985048.1768896</v>
      </c>
      <c r="F36" s="582">
        <v>1</v>
      </c>
      <c r="G36" s="571">
        <f>'FG &lt;2smmlv'!E33</f>
        <v>1.6919952662704685</v>
      </c>
      <c r="H36" s="572">
        <f>+$H$10</f>
        <v>6</v>
      </c>
      <c r="I36" s="543">
        <f t="shared" ref="I36:I45" si="8">+ROUND(PRODUCT(D36:H36),0)</f>
        <v>20152153</v>
      </c>
      <c r="J36" s="338">
        <v>1886927.9247999999</v>
      </c>
      <c r="K36" s="148">
        <f t="shared" si="6"/>
        <v>1985048.1768896</v>
      </c>
    </row>
    <row r="37" spans="1:13">
      <c r="A37" s="8" t="s">
        <v>214</v>
      </c>
      <c r="B37" s="567" t="s">
        <v>215</v>
      </c>
      <c r="C37" s="371" t="s">
        <v>162</v>
      </c>
      <c r="D37" s="371">
        <v>3</v>
      </c>
      <c r="E37" s="555">
        <f t="shared" ref="E37:E44" si="9">J37*1.052</f>
        <v>3277936.6702848002</v>
      </c>
      <c r="F37" s="582">
        <v>1</v>
      </c>
      <c r="G37" s="571">
        <f>'FG Campo'!$D$32</f>
        <v>1.5640838719999999</v>
      </c>
      <c r="H37" s="572">
        <f t="shared" ref="H37:H45" si="10">+$H$10</f>
        <v>6</v>
      </c>
      <c r="I37" s="543">
        <f t="shared" si="8"/>
        <v>92285422</v>
      </c>
      <c r="J37" s="338">
        <v>3115909.3824</v>
      </c>
      <c r="K37" s="148">
        <f t="shared" si="6"/>
        <v>3277936.6702848002</v>
      </c>
      <c r="L37" s="80">
        <v>2847000</v>
      </c>
    </row>
    <row r="38" spans="1:13">
      <c r="A38" s="8" t="s">
        <v>216</v>
      </c>
      <c r="B38" s="567" t="s">
        <v>217</v>
      </c>
      <c r="C38" s="371" t="s">
        <v>162</v>
      </c>
      <c r="D38" s="371">
        <v>1</v>
      </c>
      <c r="E38" s="555">
        <f>E37</f>
        <v>3277936.6702848002</v>
      </c>
      <c r="F38" s="582">
        <v>1</v>
      </c>
      <c r="G38" s="571">
        <f>'FG Campo'!$D$32</f>
        <v>1.5640838719999999</v>
      </c>
      <c r="H38" s="572">
        <f t="shared" si="10"/>
        <v>6</v>
      </c>
      <c r="I38" s="543">
        <f t="shared" si="8"/>
        <v>30761807</v>
      </c>
      <c r="J38" s="338">
        <v>2668604.4863999998</v>
      </c>
      <c r="K38" s="148">
        <f t="shared" si="6"/>
        <v>2807371.9196927999</v>
      </c>
      <c r="L38" s="80">
        <v>3592565.79</v>
      </c>
      <c r="M38" s="90">
        <f>E37</f>
        <v>3277936.6702848002</v>
      </c>
    </row>
    <row r="39" spans="1:13">
      <c r="A39" s="8" t="s">
        <v>218</v>
      </c>
      <c r="B39" s="567" t="s">
        <v>219</v>
      </c>
      <c r="C39" s="371" t="s">
        <v>162</v>
      </c>
      <c r="D39" s="371">
        <v>5</v>
      </c>
      <c r="E39" s="555">
        <v>2700000</v>
      </c>
      <c r="F39" s="582">
        <v>1</v>
      </c>
      <c r="G39" s="571">
        <f>'FG &lt;2smmlv'!F33</f>
        <v>1.6581247164444444</v>
      </c>
      <c r="H39" s="572">
        <f t="shared" si="10"/>
        <v>6</v>
      </c>
      <c r="I39" s="543">
        <f t="shared" si="8"/>
        <v>134308102</v>
      </c>
      <c r="J39" s="338">
        <v>2236938.6512000002</v>
      </c>
      <c r="K39" s="148">
        <f t="shared" si="6"/>
        <v>2353259.4610624001</v>
      </c>
      <c r="L39" s="80">
        <v>3592565.79</v>
      </c>
      <c r="M39" s="46">
        <v>2700000</v>
      </c>
    </row>
    <row r="40" spans="1:13" ht="21" customHeight="1">
      <c r="A40" s="8" t="s">
        <v>220</v>
      </c>
      <c r="B40" s="567" t="s">
        <v>221</v>
      </c>
      <c r="C40" s="371" t="s">
        <v>162</v>
      </c>
      <c r="D40" s="568">
        <v>3</v>
      </c>
      <c r="E40" s="555">
        <v>2400000</v>
      </c>
      <c r="F40" s="582">
        <v>1</v>
      </c>
      <c r="G40" s="571">
        <f>'FG &lt;2smmlv'!G33</f>
        <v>1.669879822</v>
      </c>
      <c r="H40" s="572">
        <f t="shared" si="10"/>
        <v>6</v>
      </c>
      <c r="I40" s="543">
        <f t="shared" si="8"/>
        <v>72138808</v>
      </c>
      <c r="J40" s="338">
        <v>1899984.6991999999</v>
      </c>
      <c r="K40" s="148">
        <f t="shared" si="6"/>
        <v>1998783.9035584</v>
      </c>
      <c r="L40" s="80">
        <v>3273684.9999999991</v>
      </c>
      <c r="M40" s="46">
        <v>2400000</v>
      </c>
    </row>
    <row r="41" spans="1:13">
      <c r="A41" s="8" t="s">
        <v>222</v>
      </c>
      <c r="B41" s="567" t="s">
        <v>223</v>
      </c>
      <c r="C41" s="371" t="s">
        <v>162</v>
      </c>
      <c r="D41" s="371">
        <v>2</v>
      </c>
      <c r="E41" s="555">
        <f t="shared" si="9"/>
        <v>3292028.7808896005</v>
      </c>
      <c r="F41" s="582">
        <v>1</v>
      </c>
      <c r="G41" s="571">
        <f>'FG Campo'!$D$32</f>
        <v>1.5640838719999999</v>
      </c>
      <c r="H41" s="572">
        <f t="shared" si="10"/>
        <v>6</v>
      </c>
      <c r="I41" s="543">
        <f t="shared" si="8"/>
        <v>61788109</v>
      </c>
      <c r="J41" s="338">
        <v>3129304.9248000002</v>
      </c>
      <c r="K41" s="148">
        <f t="shared" si="6"/>
        <v>3292028.7808896005</v>
      </c>
      <c r="L41" s="80">
        <v>3273684.9999999991</v>
      </c>
    </row>
    <row r="42" spans="1:13">
      <c r="A42" s="8" t="s">
        <v>224</v>
      </c>
      <c r="B42" s="567" t="s">
        <v>225</v>
      </c>
      <c r="C42" s="373" t="s">
        <v>162</v>
      </c>
      <c r="D42" s="373">
        <v>1</v>
      </c>
      <c r="E42" s="555">
        <f t="shared" si="9"/>
        <v>3277936.6702848002</v>
      </c>
      <c r="F42" s="546">
        <v>1</v>
      </c>
      <c r="G42" s="571">
        <f>'FG Campo'!$D$32</f>
        <v>1.5640838719999999</v>
      </c>
      <c r="H42" s="572">
        <f t="shared" si="10"/>
        <v>6</v>
      </c>
      <c r="I42" s="543">
        <f t="shared" si="8"/>
        <v>30761807</v>
      </c>
      <c r="J42" s="338">
        <v>3115909.3824</v>
      </c>
      <c r="K42" s="148">
        <f t="shared" si="6"/>
        <v>3277936.6702848002</v>
      </c>
      <c r="L42" s="80">
        <v>3273684.9999999991</v>
      </c>
    </row>
    <row r="43" spans="1:13">
      <c r="A43" s="8" t="s">
        <v>226</v>
      </c>
      <c r="B43" s="567" t="s">
        <v>227</v>
      </c>
      <c r="C43" s="373" t="s">
        <v>162</v>
      </c>
      <c r="D43" s="373">
        <v>20</v>
      </c>
      <c r="E43" s="555">
        <v>1538024</v>
      </c>
      <c r="F43" s="546">
        <v>1</v>
      </c>
      <c r="G43" s="571">
        <f>'FG &lt;2smmlv'!H33</f>
        <v>1.7291725052072842</v>
      </c>
      <c r="H43" s="572">
        <f t="shared" si="10"/>
        <v>6</v>
      </c>
      <c r="I43" s="543">
        <f t="shared" si="8"/>
        <v>319141058</v>
      </c>
      <c r="J43" s="338">
        <v>1300000</v>
      </c>
      <c r="K43" s="148">
        <f t="shared" si="6"/>
        <v>1367600</v>
      </c>
      <c r="L43" s="80">
        <v>3592565.79</v>
      </c>
    </row>
    <row r="44" spans="1:13">
      <c r="A44" s="8" t="s">
        <v>228</v>
      </c>
      <c r="B44" s="567" t="s">
        <v>229</v>
      </c>
      <c r="C44" s="373" t="s">
        <v>162</v>
      </c>
      <c r="D44" s="371">
        <v>3</v>
      </c>
      <c r="E44" s="555">
        <f t="shared" si="9"/>
        <v>1985048.1768896</v>
      </c>
      <c r="F44" s="546">
        <v>1</v>
      </c>
      <c r="G44" s="571">
        <f>'FG &lt;2smmlv'!I33</f>
        <v>1.6919952662704685</v>
      </c>
      <c r="H44" s="572">
        <f t="shared" si="10"/>
        <v>6</v>
      </c>
      <c r="I44" s="543">
        <f t="shared" si="8"/>
        <v>60456458</v>
      </c>
      <c r="J44" s="338">
        <v>1886927.9247999999</v>
      </c>
      <c r="K44" s="148">
        <f t="shared" si="6"/>
        <v>1985048.1768896</v>
      </c>
      <c r="L44" s="80">
        <v>1861500</v>
      </c>
    </row>
    <row r="45" spans="1:13" ht="135.75" customHeight="1" thickBot="1">
      <c r="A45" s="8" t="s">
        <v>230</v>
      </c>
      <c r="B45" s="494" t="s">
        <v>231</v>
      </c>
      <c r="C45" s="72" t="s">
        <v>232</v>
      </c>
      <c r="D45" s="23">
        <v>1</v>
      </c>
      <c r="E45" s="24">
        <f>'1.2.10'!I40</f>
        <v>143354728</v>
      </c>
      <c r="F45" s="25">
        <v>1</v>
      </c>
      <c r="G45" s="571">
        <v>1</v>
      </c>
      <c r="H45" s="572">
        <f t="shared" si="10"/>
        <v>6</v>
      </c>
      <c r="I45" s="543">
        <f t="shared" si="8"/>
        <v>860128368</v>
      </c>
      <c r="K45" s="90"/>
      <c r="L45" s="80">
        <v>2518500</v>
      </c>
    </row>
    <row r="46" spans="1:13" ht="15" thickBot="1">
      <c r="A46" s="937" t="s">
        <v>233</v>
      </c>
      <c r="B46" s="938"/>
      <c r="C46" s="938"/>
      <c r="D46" s="938"/>
      <c r="E46" s="938"/>
      <c r="F46" s="938"/>
      <c r="G46" s="938"/>
      <c r="H46" s="939"/>
      <c r="I46" s="281">
        <f>ROUND(SUM(I21:I45),0)</f>
        <v>2894568842</v>
      </c>
      <c r="J46" s="80">
        <f>I46*0.1</f>
        <v>289456884.19999999</v>
      </c>
      <c r="L46" s="88"/>
    </row>
    <row r="47" spans="1:13" ht="15" thickBot="1">
      <c r="A47" s="583"/>
      <c r="B47" s="584"/>
      <c r="C47" s="584"/>
      <c r="D47" s="584"/>
      <c r="E47" s="584"/>
      <c r="F47" s="584"/>
      <c r="G47" s="584"/>
      <c r="H47" s="584"/>
      <c r="I47" s="585"/>
      <c r="J47" s="80">
        <f>J46*0.19</f>
        <v>54996807.997999996</v>
      </c>
    </row>
    <row r="48" spans="1:13" ht="15" thickBot="1">
      <c r="A48" s="15" t="s">
        <v>147</v>
      </c>
      <c r="B48" s="43" t="s">
        <v>148</v>
      </c>
      <c r="C48" s="16" t="s">
        <v>149</v>
      </c>
      <c r="D48" s="16" t="s">
        <v>234</v>
      </c>
      <c r="E48" s="17" t="s">
        <v>235</v>
      </c>
      <c r="F48" s="18"/>
      <c r="G48" s="18"/>
      <c r="H48" s="18" t="s">
        <v>236</v>
      </c>
      <c r="I48" s="19" t="s">
        <v>163</v>
      </c>
    </row>
    <row r="49" spans="1:12" ht="15" thickBot="1">
      <c r="A49" s="120" t="s">
        <v>237</v>
      </c>
      <c r="B49" s="586" t="s">
        <v>238</v>
      </c>
      <c r="C49" s="587"/>
      <c r="D49" s="588"/>
      <c r="E49" s="589"/>
      <c r="F49" s="590"/>
      <c r="G49" s="590"/>
      <c r="H49" s="590"/>
      <c r="I49" s="591"/>
      <c r="J49" s="80">
        <f>I46/3</f>
        <v>964856280.66666663</v>
      </c>
    </row>
    <row r="50" spans="1:12">
      <c r="A50" s="34">
        <v>2</v>
      </c>
      <c r="B50" s="35" t="s">
        <v>239</v>
      </c>
      <c r="C50" s="35"/>
      <c r="D50" s="36"/>
      <c r="E50" s="920"/>
      <c r="F50" s="920"/>
      <c r="G50" s="184"/>
      <c r="H50" s="184"/>
      <c r="I50" s="185"/>
      <c r="J50" s="80">
        <f>J49*0.06</f>
        <v>57891376.839999996</v>
      </c>
    </row>
    <row r="51" spans="1:12" ht="114.75" customHeight="1">
      <c r="A51" s="8" t="s">
        <v>98</v>
      </c>
      <c r="B51" s="567" t="s">
        <v>240</v>
      </c>
      <c r="C51" s="592" t="s">
        <v>232</v>
      </c>
      <c r="D51" s="593"/>
      <c r="E51" s="569">
        <f>'2,1'!J42</f>
        <v>178983829.44</v>
      </c>
      <c r="F51" s="546"/>
      <c r="G51" s="25"/>
      <c r="H51" s="20">
        <f>+$H$10</f>
        <v>6</v>
      </c>
      <c r="I51" s="594">
        <f>+ROUND(PRODUCT(D51:H51),0)</f>
        <v>1073902977</v>
      </c>
    </row>
    <row r="52" spans="1:12" ht="96.6">
      <c r="A52" s="8" t="s">
        <v>104</v>
      </c>
      <c r="B52" s="22" t="s">
        <v>241</v>
      </c>
      <c r="C52" s="592" t="s">
        <v>232</v>
      </c>
      <c r="D52" s="593"/>
      <c r="E52" s="569">
        <f>'2.2'!Q41</f>
        <v>145747867</v>
      </c>
      <c r="F52" s="546"/>
      <c r="G52" s="25"/>
      <c r="H52" s="20">
        <f>+$H$10</f>
        <v>6</v>
      </c>
      <c r="I52" s="594">
        <f>+ROUND(PRODUCT(D52:H52),0)</f>
        <v>874487202</v>
      </c>
    </row>
    <row r="53" spans="1:12" ht="166.2" thickBot="1">
      <c r="A53" s="8" t="s">
        <v>111</v>
      </c>
      <c r="B53" s="22" t="s">
        <v>242</v>
      </c>
      <c r="C53" s="26" t="s">
        <v>232</v>
      </c>
      <c r="D53" s="27"/>
      <c r="E53" s="37">
        <f>'2,3'!J34</f>
        <v>65923819</v>
      </c>
      <c r="F53" s="25"/>
      <c r="G53" s="25"/>
      <c r="H53" s="20">
        <f>+$H$10</f>
        <v>6</v>
      </c>
      <c r="I53" s="594">
        <f>+ROUND(PRODUCT(D53:H53),0)</f>
        <v>395542914</v>
      </c>
    </row>
    <row r="54" spans="1:12" ht="15" thickBot="1">
      <c r="A54" s="595"/>
      <c r="B54" s="940" t="s">
        <v>243</v>
      </c>
      <c r="C54" s="938"/>
      <c r="D54" s="938"/>
      <c r="E54" s="938"/>
      <c r="F54" s="938"/>
      <c r="G54" s="938"/>
      <c r="H54" s="939"/>
      <c r="I54" s="281">
        <f>ROUND(SUM(I51:I53),0)</f>
        <v>2343933093</v>
      </c>
    </row>
    <row r="55" spans="1:12">
      <c r="A55" s="596"/>
      <c r="B55" s="10"/>
      <c r="C55" s="10"/>
      <c r="D55" s="149"/>
      <c r="E55" s="149"/>
      <c r="F55" s="149"/>
      <c r="G55" s="150"/>
      <c r="H55" s="14"/>
      <c r="I55" s="183"/>
    </row>
    <row r="56" spans="1:12" customFormat="1" ht="15" thickBot="1">
      <c r="A56" s="597"/>
      <c r="B56" s="598"/>
      <c r="C56" s="186"/>
      <c r="D56" s="187"/>
      <c r="E56" s="188"/>
      <c r="F56" s="189"/>
      <c r="G56" s="189"/>
      <c r="H56" s="167"/>
      <c r="I56" s="190"/>
      <c r="J56" s="315"/>
      <c r="L56" s="46"/>
    </row>
    <row r="57" spans="1:12" ht="15" thickBot="1">
      <c r="A57" s="15" t="s">
        <v>147</v>
      </c>
      <c r="B57" s="43" t="s">
        <v>148</v>
      </c>
      <c r="C57" s="16" t="s">
        <v>149</v>
      </c>
      <c r="D57" s="16" t="s">
        <v>234</v>
      </c>
      <c r="E57" s="17" t="s">
        <v>235</v>
      </c>
      <c r="F57" s="18" t="s">
        <v>244</v>
      </c>
      <c r="G57" s="18"/>
      <c r="H57" s="18" t="s">
        <v>236</v>
      </c>
      <c r="I57" s="19" t="s">
        <v>163</v>
      </c>
      <c r="L57"/>
    </row>
    <row r="58" spans="1:12" ht="28.2" thickBot="1">
      <c r="A58" s="599" t="s">
        <v>245</v>
      </c>
      <c r="B58" s="600" t="s">
        <v>246</v>
      </c>
      <c r="C58" s="601"/>
      <c r="D58" s="602"/>
      <c r="E58" s="603"/>
      <c r="F58" s="604"/>
      <c r="G58" s="604"/>
      <c r="H58" s="605"/>
      <c r="I58" s="606"/>
    </row>
    <row r="59" spans="1:12">
      <c r="A59" s="360">
        <v>3</v>
      </c>
      <c r="B59" s="35" t="s">
        <v>247</v>
      </c>
      <c r="C59" s="28"/>
      <c r="D59" s="29"/>
      <c r="E59" s="30"/>
      <c r="F59" s="31"/>
      <c r="G59" s="31"/>
      <c r="H59" s="31"/>
      <c r="I59" s="32"/>
    </row>
    <row r="60" spans="1:12" ht="45" customHeight="1">
      <c r="A60" s="8" t="s">
        <v>248</v>
      </c>
      <c r="B60" s="567" t="s">
        <v>249</v>
      </c>
      <c r="C60" s="373" t="s">
        <v>250</v>
      </c>
      <c r="D60" s="593">
        <v>15</v>
      </c>
      <c r="E60" s="569">
        <f>'3,1'!F40</f>
        <v>629984.93999999994</v>
      </c>
      <c r="F60" s="582">
        <v>1</v>
      </c>
      <c r="G60" s="582"/>
      <c r="H60" s="20">
        <f t="shared" ref="H60" si="11">+$H$10</f>
        <v>6</v>
      </c>
      <c r="I60" s="594">
        <f>+ROUND(PRODUCT(D60:H60),0)</f>
        <v>56698645</v>
      </c>
    </row>
    <row r="61" spans="1:12" ht="138">
      <c r="A61" s="8" t="s">
        <v>251</v>
      </c>
      <c r="B61" s="567" t="s">
        <v>252</v>
      </c>
      <c r="C61" s="592" t="s">
        <v>232</v>
      </c>
      <c r="D61" s="593"/>
      <c r="E61" s="569">
        <f>'3,2'!I65</f>
        <v>20592886.26797615</v>
      </c>
      <c r="F61" s="582">
        <v>1</v>
      </c>
      <c r="G61" s="582"/>
      <c r="H61" s="20"/>
      <c r="I61" s="594">
        <f>+ROUND(PRODUCT(D61:H61),0)</f>
        <v>20592886</v>
      </c>
    </row>
    <row r="62" spans="1:12" ht="204" customHeight="1">
      <c r="A62" s="8">
        <v>3.3</v>
      </c>
      <c r="B62" s="607" t="s">
        <v>253</v>
      </c>
      <c r="C62" s="592" t="s">
        <v>232</v>
      </c>
      <c r="D62" s="572"/>
      <c r="E62" s="608"/>
      <c r="F62" s="609"/>
      <c r="G62" s="570"/>
      <c r="H62" s="572"/>
      <c r="I62" s="610">
        <f>'3,3'!D19</f>
        <v>577917218</v>
      </c>
    </row>
    <row r="63" spans="1:12">
      <c r="A63" s="9" t="s">
        <v>248</v>
      </c>
      <c r="B63" s="611" t="s">
        <v>254</v>
      </c>
      <c r="C63" s="587"/>
      <c r="D63" s="588"/>
      <c r="E63" s="589"/>
      <c r="F63" s="590"/>
      <c r="G63" s="590"/>
      <c r="H63" s="590"/>
      <c r="I63" s="591"/>
    </row>
    <row r="64" spans="1:12" ht="124.2">
      <c r="A64" s="8" t="s">
        <v>255</v>
      </c>
      <c r="B64" s="567" t="s">
        <v>256</v>
      </c>
      <c r="C64" s="592" t="s">
        <v>232</v>
      </c>
      <c r="D64" s="568"/>
      <c r="E64" s="555"/>
      <c r="F64" s="582"/>
      <c r="G64" s="582"/>
      <c r="H64" s="572"/>
      <c r="I64" s="594">
        <f>'3,1,1'!F47</f>
        <v>1305029135</v>
      </c>
    </row>
    <row r="65" spans="1:10" ht="82.8">
      <c r="A65" s="8" t="s">
        <v>257</v>
      </c>
      <c r="B65" s="567" t="s">
        <v>258</v>
      </c>
      <c r="C65" s="592" t="s">
        <v>232</v>
      </c>
      <c r="D65" s="593"/>
      <c r="E65" s="555"/>
      <c r="F65" s="546"/>
      <c r="G65" s="546"/>
      <c r="H65" s="548"/>
      <c r="I65" s="594">
        <f>'3,1,2'!G15</f>
        <v>42626514</v>
      </c>
      <c r="J65" s="316" t="s">
        <v>259</v>
      </c>
    </row>
    <row r="66" spans="1:10" ht="69">
      <c r="A66" s="8" t="s">
        <v>260</v>
      </c>
      <c r="B66" s="567" t="s">
        <v>261</v>
      </c>
      <c r="C66" s="592" t="s">
        <v>232</v>
      </c>
      <c r="D66" s="593"/>
      <c r="E66" s="555"/>
      <c r="F66" s="546"/>
      <c r="G66" s="546"/>
      <c r="H66" s="548"/>
      <c r="I66" s="594">
        <f>'3,1,3'!H19</f>
        <v>50918439.928294405</v>
      </c>
      <c r="J66" s="317"/>
    </row>
    <row r="67" spans="1:10" ht="82.8">
      <c r="A67" s="8" t="s">
        <v>262</v>
      </c>
      <c r="B67" s="567" t="s">
        <v>263</v>
      </c>
      <c r="C67" s="592" t="s">
        <v>232</v>
      </c>
      <c r="D67" s="593"/>
      <c r="E67" s="555"/>
      <c r="F67" s="546"/>
      <c r="G67" s="546"/>
      <c r="H67" s="548"/>
      <c r="I67" s="594">
        <f>'3,1,4'!H18</f>
        <v>80523225.900800005</v>
      </c>
      <c r="J67" s="317"/>
    </row>
    <row r="68" spans="1:10" ht="82.8">
      <c r="A68" s="8" t="s">
        <v>264</v>
      </c>
      <c r="B68" s="607" t="s">
        <v>265</v>
      </c>
      <c r="C68" s="592" t="s">
        <v>232</v>
      </c>
      <c r="D68" s="593"/>
      <c r="E68" s="555"/>
      <c r="F68" s="546"/>
      <c r="G68" s="546"/>
      <c r="H68" s="548"/>
      <c r="I68" s="594">
        <f>'3,1,5'!F11</f>
        <v>23392698.859519999</v>
      </c>
    </row>
    <row r="69" spans="1:10" ht="41.4">
      <c r="A69" s="8" t="s">
        <v>266</v>
      </c>
      <c r="B69" s="607" t="s">
        <v>267</v>
      </c>
      <c r="C69" s="592" t="s">
        <v>232</v>
      </c>
      <c r="D69" s="593"/>
      <c r="E69" s="612"/>
      <c r="F69" s="613"/>
      <c r="G69" s="613"/>
      <c r="H69" s="548"/>
      <c r="I69" s="594">
        <f>'3,1,6'!F31</f>
        <v>471761400</v>
      </c>
    </row>
    <row r="70" spans="1:10" ht="56.25" customHeight="1">
      <c r="A70" s="8" t="s">
        <v>268</v>
      </c>
      <c r="B70" s="567" t="s">
        <v>269</v>
      </c>
      <c r="C70" s="614" t="s">
        <v>270</v>
      </c>
      <c r="D70" s="593"/>
      <c r="E70" s="615">
        <f>'3,1,7'!I24</f>
        <v>7755602.4445634866</v>
      </c>
      <c r="F70" s="582"/>
      <c r="G70" s="613"/>
      <c r="H70" s="20">
        <f>H7</f>
        <v>6</v>
      </c>
      <c r="I70" s="237">
        <f>E70*H70</f>
        <v>46533614.667380922</v>
      </c>
    </row>
    <row r="71" spans="1:10" ht="96.6">
      <c r="A71" s="21" t="s">
        <v>271</v>
      </c>
      <c r="B71" s="495" t="s">
        <v>272</v>
      </c>
      <c r="C71" s="496" t="s">
        <v>270</v>
      </c>
      <c r="D71" s="23"/>
      <c r="E71" s="246">
        <f>'3,1,8'!F10</f>
        <v>5359263.5640000002</v>
      </c>
      <c r="F71" s="254">
        <v>1</v>
      </c>
      <c r="G71" s="248"/>
      <c r="H71" s="20">
        <f t="shared" ref="H71" si="12">+$H$10</f>
        <v>6</v>
      </c>
      <c r="I71" s="237">
        <f>E71*H71*F71</f>
        <v>32155581.384000003</v>
      </c>
    </row>
    <row r="72" spans="1:10">
      <c r="A72" s="616"/>
      <c r="B72" s="942" t="s">
        <v>273</v>
      </c>
      <c r="C72" s="942"/>
      <c r="D72" s="942"/>
      <c r="E72" s="942"/>
      <c r="F72" s="942"/>
      <c r="G72" s="942"/>
      <c r="H72" s="942"/>
      <c r="I72" s="617">
        <f>ROUND(SUM(I60:I71),0)</f>
        <v>2708149359</v>
      </c>
    </row>
    <row r="73" spans="1:10">
      <c r="A73" s="618"/>
      <c r="B73" s="247"/>
      <c r="C73" s="247"/>
      <c r="D73" s="247"/>
      <c r="E73" s="247"/>
      <c r="F73" s="247"/>
      <c r="G73" s="247"/>
      <c r="H73" s="247"/>
      <c r="I73" s="190"/>
    </row>
    <row r="74" spans="1:10">
      <c r="A74" s="941" t="s">
        <v>274</v>
      </c>
      <c r="B74" s="941"/>
      <c r="C74" s="941"/>
      <c r="D74" s="941"/>
      <c r="E74" s="941"/>
      <c r="F74" s="941"/>
      <c r="G74" s="941"/>
      <c r="H74" s="941"/>
      <c r="I74" s="619">
        <f>I72+I54+I46</f>
        <v>7946651294</v>
      </c>
    </row>
    <row r="75" spans="1:10" ht="15" thickBot="1">
      <c r="A75" s="287"/>
      <c r="B75" s="286"/>
      <c r="C75" s="286"/>
      <c r="D75" s="286"/>
      <c r="E75" s="286"/>
      <c r="F75" s="286"/>
      <c r="G75" s="286"/>
      <c r="H75" s="286"/>
      <c r="I75" s="271"/>
    </row>
    <row r="76" spans="1:10" ht="15" thickBot="1">
      <c r="A76" s="943" t="s">
        <v>275</v>
      </c>
      <c r="B76" s="944"/>
      <c r="C76" s="944"/>
      <c r="D76" s="944"/>
      <c r="E76" s="944"/>
      <c r="F76" s="944"/>
      <c r="G76" s="944"/>
      <c r="H76" s="945"/>
      <c r="I76" s="260">
        <f>I74+I17</f>
        <v>8246701057</v>
      </c>
      <c r="J76" s="80">
        <v>3643293643</v>
      </c>
    </row>
    <row r="77" spans="1:10" ht="15" thickBot="1">
      <c r="A77" s="620"/>
      <c r="B77" s="621"/>
      <c r="C77" s="621"/>
      <c r="D77" s="621"/>
      <c r="E77" s="621"/>
      <c r="F77" s="621"/>
      <c r="G77" s="621"/>
      <c r="H77" s="622"/>
      <c r="I77" s="228"/>
    </row>
    <row r="78" spans="1:10" ht="15" thickBot="1">
      <c r="A78" s="913" t="s">
        <v>276</v>
      </c>
      <c r="B78" s="914"/>
      <c r="C78" s="914"/>
      <c r="D78" s="914"/>
      <c r="E78" s="914"/>
      <c r="F78" s="914"/>
      <c r="G78" s="914"/>
      <c r="H78" s="915"/>
      <c r="I78" s="33">
        <f>I17</f>
        <v>300049763</v>
      </c>
    </row>
    <row r="79" spans="1:10" ht="15" thickBot="1">
      <c r="A79" s="913" t="s">
        <v>277</v>
      </c>
      <c r="B79" s="914"/>
      <c r="C79" s="914"/>
      <c r="D79" s="914"/>
      <c r="E79" s="914"/>
      <c r="F79" s="914"/>
      <c r="G79" s="914"/>
      <c r="H79" s="915"/>
      <c r="I79" s="228">
        <f>I74</f>
        <v>7946651294</v>
      </c>
      <c r="J79" s="80">
        <v>341756289</v>
      </c>
    </row>
    <row r="80" spans="1:10" ht="15" thickBot="1">
      <c r="A80" s="913" t="s">
        <v>278</v>
      </c>
      <c r="B80" s="914"/>
      <c r="C80" s="914"/>
      <c r="D80" s="914"/>
      <c r="E80" s="914"/>
      <c r="F80" s="914"/>
      <c r="G80" s="915"/>
      <c r="H80" s="226">
        <v>0.08</v>
      </c>
      <c r="I80" s="228">
        <f>+ROUND((I79*H80),0)</f>
        <v>635732104</v>
      </c>
      <c r="J80" s="623">
        <v>64933694.910000004</v>
      </c>
    </row>
    <row r="81" spans="1:12" ht="15" thickBot="1">
      <c r="A81" s="913" t="s">
        <v>279</v>
      </c>
      <c r="B81" s="914"/>
      <c r="C81" s="914"/>
      <c r="D81" s="914"/>
      <c r="E81" s="914"/>
      <c r="F81" s="914"/>
      <c r="G81" s="915"/>
      <c r="H81" s="227">
        <v>0.19</v>
      </c>
      <c r="I81" s="228">
        <f>ROUND((I80*H81),0)</f>
        <v>120789100</v>
      </c>
      <c r="J81" s="623"/>
    </row>
    <row r="82" spans="1:12" ht="15" thickBot="1">
      <c r="A82" s="913" t="s">
        <v>280</v>
      </c>
      <c r="B82" s="914"/>
      <c r="C82" s="914"/>
      <c r="D82" s="914"/>
      <c r="E82" s="914"/>
      <c r="F82" s="914"/>
      <c r="G82" s="914"/>
      <c r="H82" s="915"/>
      <c r="I82" s="229">
        <f>+ROUND(SUM(I80:I81)+I76,0)</f>
        <v>9003222261</v>
      </c>
      <c r="J82" s="854">
        <f>I82/I102</f>
        <v>0.39144444613043478</v>
      </c>
    </row>
    <row r="83" spans="1:12" customFormat="1" ht="15" thickBot="1">
      <c r="A83" s="597"/>
      <c r="B83" s="210"/>
      <c r="C83" s="210"/>
      <c r="D83" s="210"/>
      <c r="E83" s="210"/>
      <c r="F83" s="210"/>
      <c r="G83" s="210"/>
      <c r="H83" s="210"/>
      <c r="I83" s="190"/>
      <c r="J83" s="623"/>
      <c r="L83" s="46"/>
    </row>
    <row r="84" spans="1:12" ht="15" thickBot="1">
      <c r="A84" s="15" t="s">
        <v>147</v>
      </c>
      <c r="B84" s="16" t="s">
        <v>148</v>
      </c>
      <c r="C84" s="16" t="s">
        <v>149</v>
      </c>
      <c r="D84" s="16" t="s">
        <v>234</v>
      </c>
      <c r="E84" s="916" t="s">
        <v>235</v>
      </c>
      <c r="F84" s="917"/>
      <c r="G84" s="18" t="s">
        <v>244</v>
      </c>
      <c r="H84" s="18" t="s">
        <v>236</v>
      </c>
      <c r="I84" s="211" t="s">
        <v>163</v>
      </c>
      <c r="L84"/>
    </row>
    <row r="85" spans="1:12" ht="15" thickBot="1">
      <c r="A85" s="107" t="s">
        <v>281</v>
      </c>
      <c r="B85" s="108" t="s">
        <v>282</v>
      </c>
      <c r="C85" s="108"/>
      <c r="D85" s="109"/>
      <c r="E85" s="918"/>
      <c r="F85" s="919"/>
      <c r="G85" s="111"/>
      <c r="H85" s="112"/>
      <c r="I85" s="193"/>
    </row>
    <row r="86" spans="1:12">
      <c r="A86" s="34">
        <v>4</v>
      </c>
      <c r="B86" s="35" t="s">
        <v>283</v>
      </c>
      <c r="C86" s="35"/>
      <c r="D86" s="36"/>
      <c r="E86" s="920"/>
      <c r="F86" s="920"/>
      <c r="G86" s="184"/>
      <c r="H86" s="184"/>
      <c r="I86" s="185"/>
    </row>
    <row r="87" spans="1:12" ht="152.4" thickBot="1">
      <c r="A87" s="8" t="s">
        <v>284</v>
      </c>
      <c r="B87" s="567" t="s">
        <v>285</v>
      </c>
      <c r="C87" s="592" t="s">
        <v>232</v>
      </c>
      <c r="D87" s="568"/>
      <c r="E87" s="921"/>
      <c r="F87" s="921"/>
      <c r="G87" s="546"/>
      <c r="H87" s="548"/>
      <c r="I87" s="610">
        <f>'Anexo 3. Alquiler de Maquinaria'!H24</f>
        <v>10542593622.542915</v>
      </c>
    </row>
    <row r="88" spans="1:12" ht="15" thickBot="1">
      <c r="A88" s="900" t="s">
        <v>286</v>
      </c>
      <c r="B88" s="901"/>
      <c r="C88" s="901"/>
      <c r="D88" s="901"/>
      <c r="E88" s="901"/>
      <c r="F88" s="901"/>
      <c r="G88" s="901"/>
      <c r="H88" s="902"/>
      <c r="I88" s="182">
        <f>I87</f>
        <v>10542593622.542915</v>
      </c>
    </row>
    <row r="89" spans="1:12" ht="15" thickBot="1">
      <c r="A89" s="907" t="s">
        <v>287</v>
      </c>
      <c r="B89" s="908"/>
      <c r="C89" s="908"/>
      <c r="D89" s="908"/>
      <c r="E89" s="908"/>
      <c r="F89" s="908"/>
      <c r="G89" s="909"/>
      <c r="H89" s="38">
        <v>0.19</v>
      </c>
      <c r="I89" s="212">
        <f>+ROUND((I88*H89),0)</f>
        <v>2003092788</v>
      </c>
    </row>
    <row r="90" spans="1:12" ht="15" thickBot="1">
      <c r="A90" s="900" t="s">
        <v>288</v>
      </c>
      <c r="B90" s="901"/>
      <c r="C90" s="901"/>
      <c r="D90" s="901"/>
      <c r="E90" s="901"/>
      <c r="F90" s="901"/>
      <c r="G90" s="901"/>
      <c r="H90" s="902"/>
      <c r="I90" s="213">
        <f>+ROUND((I88+I89),0)</f>
        <v>12545686411</v>
      </c>
      <c r="J90" s="80">
        <v>16216974770</v>
      </c>
      <c r="K90" s="301">
        <f>I90/I102</f>
        <v>0.54546462656521744</v>
      </c>
    </row>
    <row r="91" spans="1:12" ht="15" thickBot="1">
      <c r="A91" s="8"/>
      <c r="B91" s="567"/>
      <c r="C91" s="371"/>
      <c r="D91" s="572"/>
      <c r="E91" s="624"/>
      <c r="F91" s="625"/>
      <c r="G91" s="570"/>
      <c r="H91" s="572"/>
      <c r="I91" s="610"/>
    </row>
    <row r="92" spans="1:12">
      <c r="A92" s="34" t="s">
        <v>284</v>
      </c>
      <c r="B92" s="35" t="s">
        <v>289</v>
      </c>
      <c r="C92" s="35"/>
      <c r="D92" s="36"/>
      <c r="E92" s="920"/>
      <c r="F92" s="920"/>
      <c r="G92" s="184"/>
      <c r="H92" s="184"/>
      <c r="I92" s="185"/>
    </row>
    <row r="93" spans="1:12" ht="108" customHeight="1" thickBot="1">
      <c r="A93" s="8" t="s">
        <v>290</v>
      </c>
      <c r="B93" s="787" t="s">
        <v>291</v>
      </c>
      <c r="C93" s="371" t="s">
        <v>292</v>
      </c>
      <c r="D93" s="572">
        <v>20</v>
      </c>
      <c r="E93" s="890">
        <f>'Vehiculo Pick UP'!E41</f>
        <v>10829446.62827895</v>
      </c>
      <c r="F93" s="891"/>
      <c r="G93" s="570">
        <v>1</v>
      </c>
      <c r="H93" s="572">
        <f>$H$7</f>
        <v>6</v>
      </c>
      <c r="I93" s="610">
        <f>ROUND(PRODUCT(D93:H93),0)</f>
        <v>1299533595</v>
      </c>
    </row>
    <row r="94" spans="1:12" ht="15" thickBot="1">
      <c r="A94" s="910" t="s">
        <v>293</v>
      </c>
      <c r="B94" s="911"/>
      <c r="C94" s="911"/>
      <c r="D94" s="911"/>
      <c r="E94" s="911"/>
      <c r="F94" s="911"/>
      <c r="G94" s="911"/>
      <c r="H94" s="912"/>
      <c r="I94" s="280">
        <f>+ROUND(SUM(I93:I93),0)</f>
        <v>1299533595</v>
      </c>
      <c r="J94" s="80">
        <f>I94+I82+I89+I87</f>
        <v>22848442266.542915</v>
      </c>
      <c r="K94" s="301">
        <f>I94/I102</f>
        <v>5.6501460652173915E-2</v>
      </c>
    </row>
    <row r="95" spans="1:12" ht="15" thickBot="1">
      <c r="A95" s="620"/>
      <c r="B95" s="621"/>
      <c r="C95" s="621"/>
      <c r="D95" s="621"/>
      <c r="E95" s="621"/>
      <c r="F95" s="621"/>
      <c r="G95" s="621"/>
      <c r="H95" s="622"/>
      <c r="I95" s="784"/>
    </row>
    <row r="96" spans="1:12" ht="15" thickBot="1">
      <c r="A96" s="910" t="s">
        <v>294</v>
      </c>
      <c r="B96" s="911"/>
      <c r="C96" s="911"/>
      <c r="D96" s="911"/>
      <c r="E96" s="911"/>
      <c r="F96" s="911"/>
      <c r="G96" s="911"/>
      <c r="H96" s="912"/>
      <c r="I96" s="280">
        <f>+ROUND(SUM(I94),0)</f>
        <v>1299533595</v>
      </c>
    </row>
    <row r="97" spans="1:11" ht="15" thickBot="1">
      <c r="A97" s="46"/>
      <c r="B97" s="46"/>
      <c r="C97" s="46"/>
      <c r="D97" s="46"/>
      <c r="E97" s="46"/>
      <c r="F97" s="46"/>
      <c r="G97" s="46"/>
      <c r="H97" s="46"/>
      <c r="I97" s="46"/>
    </row>
    <row r="98" spans="1:11" ht="15" thickBot="1">
      <c r="A98" s="900" t="s">
        <v>295</v>
      </c>
      <c r="B98" s="901"/>
      <c r="C98" s="901"/>
      <c r="D98" s="901"/>
      <c r="E98" s="901"/>
      <c r="F98" s="901"/>
      <c r="G98" s="901"/>
      <c r="H98" s="902"/>
      <c r="I98" s="182">
        <f>I96+I90</f>
        <v>13845220006</v>
      </c>
    </row>
    <row r="99" spans="1:11" ht="15" thickBot="1">
      <c r="A99" s="46"/>
      <c r="B99" s="46"/>
      <c r="C99" s="46"/>
      <c r="D99" s="46"/>
      <c r="E99" s="46"/>
      <c r="F99" s="46"/>
      <c r="G99" s="46"/>
      <c r="H99" s="46"/>
      <c r="I99" s="46"/>
    </row>
    <row r="100" spans="1:11" ht="15" thickBot="1">
      <c r="A100" s="900" t="s">
        <v>731</v>
      </c>
      <c r="B100" s="901"/>
      <c r="C100" s="901"/>
      <c r="D100" s="901"/>
      <c r="E100" s="901"/>
      <c r="F100" s="901"/>
      <c r="G100" s="901"/>
      <c r="H100" s="902"/>
      <c r="I100" s="182">
        <v>151557733</v>
      </c>
    </row>
    <row r="101" spans="1:11" ht="15" thickBot="1">
      <c r="A101" s="46"/>
      <c r="B101" s="46"/>
      <c r="C101" s="46"/>
      <c r="D101" s="46"/>
      <c r="E101" s="46"/>
      <c r="F101" s="46"/>
      <c r="G101" s="46"/>
      <c r="H101" s="46"/>
      <c r="I101" s="46"/>
    </row>
    <row r="102" spans="1:11" ht="15" thickBot="1">
      <c r="A102" s="895" t="s">
        <v>296</v>
      </c>
      <c r="B102" s="896"/>
      <c r="C102" s="896"/>
      <c r="D102" s="896"/>
      <c r="E102" s="896"/>
      <c r="F102" s="896"/>
      <c r="G102" s="896"/>
      <c r="H102" s="896"/>
      <c r="I102" s="223">
        <f>+I98+I82+I100</f>
        <v>23000000000</v>
      </c>
      <c r="J102" s="80">
        <f>23000000000-I96-I82-I100</f>
        <v>12545686411</v>
      </c>
    </row>
    <row r="103" spans="1:11">
      <c r="A103" s="46"/>
      <c r="B103" s="46"/>
      <c r="C103" s="46"/>
      <c r="D103" s="46"/>
      <c r="E103" s="46"/>
      <c r="F103" s="46"/>
      <c r="G103" s="46"/>
      <c r="H103" s="46"/>
      <c r="I103" s="46"/>
      <c r="K103" s="90"/>
    </row>
    <row r="104" spans="1:11" ht="15" thickBot="1">
      <c r="A104" s="46"/>
      <c r="B104" s="46"/>
      <c r="C104" s="46"/>
      <c r="D104" s="46"/>
      <c r="E104" s="46"/>
      <c r="F104" s="46"/>
      <c r="G104" s="46"/>
      <c r="H104" s="46"/>
      <c r="I104" s="253"/>
    </row>
    <row r="105" spans="1:11">
      <c r="A105" s="214"/>
      <c r="B105" s="215"/>
      <c r="C105" s="216"/>
      <c r="D105" s="217"/>
      <c r="E105" s="218"/>
      <c r="F105" s="219"/>
      <c r="G105" s="219"/>
      <c r="H105" s="219"/>
      <c r="I105" s="220"/>
    </row>
    <row r="106" spans="1:11" ht="12.75" customHeight="1">
      <c r="A106" s="892"/>
      <c r="B106" s="893"/>
      <c r="C106" s="893"/>
      <c r="D106" s="893"/>
      <c r="E106" s="893"/>
      <c r="F106" s="893"/>
      <c r="G106" s="893"/>
      <c r="H106" s="893"/>
      <c r="I106" s="894"/>
    </row>
    <row r="107" spans="1:11" ht="208.5" customHeight="1">
      <c r="A107" s="903" t="s">
        <v>297</v>
      </c>
      <c r="B107" s="904"/>
      <c r="C107" s="904"/>
      <c r="D107" s="904"/>
      <c r="E107" s="904"/>
      <c r="F107" s="904"/>
      <c r="G107" s="904"/>
      <c r="H107" s="904"/>
      <c r="I107" s="905"/>
    </row>
    <row r="108" spans="1:11">
      <c r="A108" s="897"/>
      <c r="B108" s="898"/>
      <c r="C108" s="898"/>
      <c r="D108" s="898"/>
      <c r="E108" s="898"/>
      <c r="F108" s="898"/>
      <c r="G108" s="898"/>
      <c r="H108" s="898"/>
      <c r="I108" s="899"/>
    </row>
    <row r="109" spans="1:11">
      <c r="A109" s="510"/>
      <c r="C109" s="39"/>
      <c r="D109" s="39"/>
      <c r="E109" s="39"/>
      <c r="F109" s="39"/>
      <c r="G109" s="39"/>
      <c r="H109" s="39"/>
      <c r="I109" s="497"/>
    </row>
    <row r="110" spans="1:11">
      <c r="A110" s="510" t="s">
        <v>298</v>
      </c>
      <c r="B110" s="104"/>
      <c r="C110" s="39"/>
      <c r="D110" s="39"/>
      <c r="E110" s="39"/>
      <c r="F110" s="39"/>
      <c r="G110" s="39"/>
      <c r="H110" s="39"/>
      <c r="I110" s="497"/>
    </row>
    <row r="111" spans="1:11" ht="68.25" customHeight="1">
      <c r="A111" s="886" t="s">
        <v>299</v>
      </c>
      <c r="B111" s="887"/>
      <c r="C111" s="39"/>
      <c r="D111" s="39"/>
      <c r="E111" s="39"/>
      <c r="F111" s="39"/>
      <c r="G111" s="887"/>
      <c r="H111" s="887"/>
      <c r="I111" s="497"/>
    </row>
    <row r="112" spans="1:11" ht="43.5" customHeight="1">
      <c r="A112" s="906" t="s">
        <v>300</v>
      </c>
      <c r="B112" s="888"/>
      <c r="C112" s="39"/>
      <c r="D112" s="39"/>
      <c r="E112" s="39"/>
      <c r="F112" s="39"/>
      <c r="G112" s="888"/>
      <c r="H112" s="888"/>
      <c r="I112" s="889"/>
    </row>
    <row r="113" spans="1:12">
      <c r="A113" s="498"/>
      <c r="E113" s="499"/>
      <c r="I113" s="500"/>
    </row>
    <row r="114" spans="1:12" customFormat="1" ht="15" thickBot="1">
      <c r="A114" s="511"/>
      <c r="B114" s="512"/>
      <c r="C114" s="512"/>
      <c r="D114" s="512"/>
      <c r="E114" s="512"/>
      <c r="F114" s="512"/>
      <c r="G114" s="512"/>
      <c r="H114" s="512"/>
      <c r="I114" s="513"/>
      <c r="J114" s="315"/>
    </row>
    <row r="115" spans="1:12" ht="42" customHeight="1">
      <c r="E115" s="509"/>
      <c r="I115" s="509"/>
      <c r="L115"/>
    </row>
    <row r="125" spans="1:12">
      <c r="B125" s="459"/>
    </row>
  </sheetData>
  <protectedRanges>
    <protectedRange sqref="I7 I19 F19:G19 F7:G7" name="Rango1_5"/>
    <protectedRange sqref="I57 I48" name="Rango1_5_1"/>
    <protectedRange sqref="I85" name="Rango1_5_1_1"/>
  </protectedRanges>
  <mergeCells count="38">
    <mergeCell ref="A17:H17"/>
    <mergeCell ref="A46:H46"/>
    <mergeCell ref="B54:H54"/>
    <mergeCell ref="E50:F50"/>
    <mergeCell ref="A79:H79"/>
    <mergeCell ref="A74:H74"/>
    <mergeCell ref="A78:H78"/>
    <mergeCell ref="B72:H72"/>
    <mergeCell ref="A76:H76"/>
    <mergeCell ref="A1:I1"/>
    <mergeCell ref="A2:I2"/>
    <mergeCell ref="A3:I3"/>
    <mergeCell ref="A4:I4"/>
    <mergeCell ref="A5:I5"/>
    <mergeCell ref="A89:G89"/>
    <mergeCell ref="A96:H96"/>
    <mergeCell ref="A82:H82"/>
    <mergeCell ref="A80:G80"/>
    <mergeCell ref="A81:G81"/>
    <mergeCell ref="A88:H88"/>
    <mergeCell ref="E84:F84"/>
    <mergeCell ref="E85:F85"/>
    <mergeCell ref="E86:F86"/>
    <mergeCell ref="E87:F87"/>
    <mergeCell ref="A90:H90"/>
    <mergeCell ref="E92:F92"/>
    <mergeCell ref="A94:H94"/>
    <mergeCell ref="A111:B111"/>
    <mergeCell ref="G112:I112"/>
    <mergeCell ref="G111:H111"/>
    <mergeCell ref="E93:F93"/>
    <mergeCell ref="A106:I106"/>
    <mergeCell ref="A102:H102"/>
    <mergeCell ref="A108:I108"/>
    <mergeCell ref="A98:H98"/>
    <mergeCell ref="A107:I107"/>
    <mergeCell ref="A112:B112"/>
    <mergeCell ref="A100:H100"/>
  </mergeCells>
  <phoneticPr fontId="25" type="noConversion"/>
  <printOptions horizontalCentered="1"/>
  <pageMargins left="0.70866141732283472" right="0.70866141732283472" top="0.74803149606299213" bottom="0.74803149606299213" header="0.31496062992125984" footer="0.31496062992125984"/>
  <pageSetup scale="53" fitToHeight="0" orientation="portrait" r:id="rId1"/>
  <rowBreaks count="3" manualBreakCount="3">
    <brk id="46" max="8" man="1"/>
    <brk id="62" max="8" man="1"/>
    <brk id="82" max="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I42"/>
  <sheetViews>
    <sheetView topLeftCell="A13" zoomScale="85" zoomScaleNormal="85" workbookViewId="0">
      <selection activeCell="L43" sqref="L43"/>
    </sheetView>
  </sheetViews>
  <sheetFormatPr baseColWidth="10" defaultColWidth="11.44140625" defaultRowHeight="14.4"/>
  <cols>
    <col min="1" max="1" width="8.88671875" style="40" customWidth="1"/>
    <col min="2" max="2" width="72.88671875" style="39" customWidth="1"/>
    <col min="3" max="3" width="10.44140625" style="13" bestFit="1" customWidth="1"/>
    <col min="4" max="4" width="11.88671875" style="13" bestFit="1" customWidth="1"/>
    <col min="5" max="5" width="11.88671875" style="13" customWidth="1"/>
    <col min="6" max="6" width="18.6640625" style="41" customWidth="1"/>
    <col min="7" max="7" width="15.109375" style="13" hidden="1" customWidth="1"/>
    <col min="8" max="8" width="23.109375" style="41" hidden="1" customWidth="1"/>
    <col min="9" max="9" width="18.6640625" style="46" customWidth="1"/>
    <col min="10" max="16384" width="11.44140625" style="46"/>
  </cols>
  <sheetData>
    <row r="1" spans="1:9">
      <c r="A1" s="953"/>
      <c r="B1" s="954"/>
      <c r="C1" s="954"/>
      <c r="D1" s="954"/>
      <c r="E1" s="954"/>
      <c r="F1" s="954"/>
      <c r="G1" s="954"/>
      <c r="H1" s="954"/>
      <c r="I1" s="955"/>
    </row>
    <row r="2" spans="1:9">
      <c r="A2" s="956"/>
      <c r="B2" s="957"/>
      <c r="C2" s="957"/>
      <c r="D2" s="957"/>
      <c r="E2" s="957"/>
      <c r="F2" s="957"/>
      <c r="G2" s="957"/>
      <c r="H2" s="957"/>
      <c r="I2" s="958"/>
    </row>
    <row r="3" spans="1:9">
      <c r="A3" s="956"/>
      <c r="B3" s="957"/>
      <c r="C3" s="957"/>
      <c r="D3" s="957"/>
      <c r="E3" s="957"/>
      <c r="F3" s="957"/>
      <c r="G3" s="957"/>
      <c r="H3" s="957"/>
      <c r="I3" s="958"/>
    </row>
    <row r="4" spans="1:9" ht="85.5" customHeight="1" thickBot="1">
      <c r="A4" s="949">
        <f>'Anexo 1. Presupuesto Oficial'!A118</f>
        <v>0</v>
      </c>
      <c r="B4" s="950"/>
      <c r="C4" s="950"/>
      <c r="D4" s="950"/>
      <c r="E4" s="950"/>
      <c r="F4" s="950"/>
      <c r="G4" s="950"/>
      <c r="H4" s="950"/>
      <c r="I4" s="951"/>
    </row>
    <row r="5" spans="1:9" ht="26.25" customHeight="1">
      <c r="A5" s="952" t="s">
        <v>301</v>
      </c>
      <c r="B5" s="952"/>
      <c r="C5" s="952"/>
      <c r="D5" s="952"/>
      <c r="E5" s="952"/>
      <c r="F5" s="952"/>
      <c r="G5" s="952"/>
      <c r="H5" s="952"/>
      <c r="I5" s="952"/>
    </row>
    <row r="6" spans="1:9" ht="71.099999999999994" customHeight="1" thickBot="1">
      <c r="A6" s="354" t="s">
        <v>147</v>
      </c>
      <c r="B6" s="307" t="s">
        <v>148</v>
      </c>
      <c r="C6" s="307" t="s">
        <v>149</v>
      </c>
      <c r="D6" s="307" t="s">
        <v>150</v>
      </c>
      <c r="E6" s="307" t="s">
        <v>302</v>
      </c>
      <c r="F6" s="501" t="s">
        <v>151</v>
      </c>
      <c r="G6" s="502" t="s">
        <v>152</v>
      </c>
      <c r="H6" s="502" t="s">
        <v>303</v>
      </c>
      <c r="I6" s="503" t="s">
        <v>155</v>
      </c>
    </row>
    <row r="7" spans="1:9" ht="21" customHeight="1" thickBot="1">
      <c r="A7" s="1" t="str">
        <f>'Anexo 1. Presupuesto Oficial'!A7</f>
        <v>A</v>
      </c>
      <c r="B7" s="1" t="str">
        <f>'Anexo 1. Presupuesto Oficial'!B7</f>
        <v>COSTOS COORDINACIÓN Y OPERACIÓN RENTAN</v>
      </c>
      <c r="C7" s="2"/>
      <c r="D7" s="3"/>
      <c r="E7" s="3"/>
      <c r="F7" s="4"/>
      <c r="G7" s="5"/>
      <c r="H7" s="5"/>
      <c r="I7" s="7"/>
    </row>
    <row r="8" spans="1:9" ht="21" customHeight="1">
      <c r="A8" s="107">
        <f>'Anexo 1. Presupuesto Oficial'!A8</f>
        <v>0</v>
      </c>
      <c r="B8" s="107" t="str">
        <f>'Anexo 1. Presupuesto Oficial'!B8</f>
        <v>Personal Rentan</v>
      </c>
      <c r="C8" s="108"/>
      <c r="D8" s="109"/>
      <c r="E8" s="109"/>
      <c r="F8" s="110"/>
      <c r="G8" s="111"/>
      <c r="H8" s="111"/>
      <c r="I8" s="113"/>
    </row>
    <row r="9" spans="1:9" ht="21" customHeight="1">
      <c r="A9" s="626" t="str">
        <f>'Anexo 1. Presupuesto Oficial'!A9</f>
        <v>0.1</v>
      </c>
      <c r="B9" s="627" t="str">
        <f>'Anexo 1. Presupuesto Oficial'!B9</f>
        <v xml:space="preserve">Director de Operaciones </v>
      </c>
      <c r="C9" s="373" t="s">
        <v>162</v>
      </c>
      <c r="D9" s="373">
        <v>0</v>
      </c>
      <c r="E9" s="373"/>
      <c r="F9" s="555">
        <f>'Anexo 1. Presupuesto Oficial'!E9</f>
        <v>8215668.3974400014</v>
      </c>
      <c r="G9" s="546"/>
      <c r="H9" s="547"/>
      <c r="I9" s="555">
        <f t="shared" ref="I9:I14" si="0">+ROUND(PRODUCT(D9:H9),0)</f>
        <v>0</v>
      </c>
    </row>
    <row r="10" spans="1:9">
      <c r="A10" s="626" t="str">
        <f>'Anexo 1. Presupuesto Oficial'!A10</f>
        <v>0.2</v>
      </c>
      <c r="B10" s="627" t="str">
        <f>'Anexo 1. Presupuesto Oficial'!B10</f>
        <v xml:space="preserve">Ingeniero de Operaciones </v>
      </c>
      <c r="C10" s="373" t="s">
        <v>162</v>
      </c>
      <c r="D10" s="373">
        <v>0</v>
      </c>
      <c r="E10" s="373"/>
      <c r="F10" s="555">
        <f>'Anexo 1. Presupuesto Oficial'!E10</f>
        <v>6454409.2400000002</v>
      </c>
      <c r="G10" s="546"/>
      <c r="H10" s="547"/>
      <c r="I10" s="555">
        <f t="shared" si="0"/>
        <v>0</v>
      </c>
    </row>
    <row r="11" spans="1:9">
      <c r="A11" s="626" t="str">
        <f>'Anexo 1. Presupuesto Oficial'!A11</f>
        <v>0.3</v>
      </c>
      <c r="B11" s="627" t="str">
        <f>'Anexo 1. Presupuesto Oficial'!B11</f>
        <v xml:space="preserve">Director de Mantenimiento </v>
      </c>
      <c r="C11" s="373" t="s">
        <v>162</v>
      </c>
      <c r="D11" s="373">
        <v>0</v>
      </c>
      <c r="E11" s="373"/>
      <c r="F11" s="555">
        <f>'Anexo 1. Presupuesto Oficial'!E11</f>
        <v>8215668.3974400014</v>
      </c>
      <c r="G11" s="546"/>
      <c r="H11" s="547"/>
      <c r="I11" s="555">
        <f t="shared" si="0"/>
        <v>0</v>
      </c>
    </row>
    <row r="12" spans="1:9">
      <c r="A12" s="626" t="str">
        <f>'Anexo 1. Presupuesto Oficial'!A12</f>
        <v>0.4</v>
      </c>
      <c r="B12" s="627" t="str">
        <f>'Anexo 1. Presupuesto Oficial'!B12</f>
        <v xml:space="preserve">Ingeniero Ambiental </v>
      </c>
      <c r="C12" s="373" t="s">
        <v>162</v>
      </c>
      <c r="D12" s="373">
        <v>0</v>
      </c>
      <c r="E12" s="373"/>
      <c r="F12" s="555">
        <f>'Anexo 1. Presupuesto Oficial'!E12</f>
        <v>6454409.2400000002</v>
      </c>
      <c r="G12" s="546"/>
      <c r="H12" s="547"/>
      <c r="I12" s="555">
        <f t="shared" si="0"/>
        <v>0</v>
      </c>
    </row>
    <row r="13" spans="1:9">
      <c r="A13" s="626" t="str">
        <f>'Anexo 1. Presupuesto Oficial'!A13</f>
        <v>0.5</v>
      </c>
      <c r="B13" s="627" t="str">
        <f>'Anexo 1. Presupuesto Oficial'!B13</f>
        <v>Técnico de Mantenimiento de Maquinaria</v>
      </c>
      <c r="C13" s="373" t="s">
        <v>162</v>
      </c>
      <c r="D13" s="373">
        <v>0</v>
      </c>
      <c r="E13" s="373"/>
      <c r="F13" s="555">
        <f>'Anexo 1. Presupuesto Oficial'!E13</f>
        <v>3422156</v>
      </c>
      <c r="G13" s="546"/>
      <c r="H13" s="547"/>
      <c r="I13" s="555">
        <f t="shared" si="0"/>
        <v>0</v>
      </c>
    </row>
    <row r="14" spans="1:9" ht="15" customHeight="1">
      <c r="A14" s="626" t="str">
        <f>'Anexo 1. Presupuesto Oficial'!A14</f>
        <v>0.6</v>
      </c>
      <c r="B14" s="627" t="str">
        <f>'Anexo 1. Presupuesto Oficial'!B14</f>
        <v xml:space="preserve">Coordinador de Emergencia Vial </v>
      </c>
      <c r="C14" s="373" t="s">
        <v>162</v>
      </c>
      <c r="D14" s="373">
        <v>0</v>
      </c>
      <c r="E14" s="373"/>
      <c r="F14" s="555">
        <f>'Anexo 1. Presupuesto Oficial'!E14</f>
        <v>3487426.2880000002</v>
      </c>
      <c r="G14" s="546"/>
      <c r="H14" s="547"/>
      <c r="I14" s="555">
        <f t="shared" si="0"/>
        <v>0</v>
      </c>
    </row>
    <row r="15" spans="1:9">
      <c r="A15" s="296">
        <f>'Anexo 1. Presupuesto Oficial'!A20</f>
        <v>1</v>
      </c>
      <c r="B15" s="296" t="str">
        <f>'Anexo 1. Presupuesto Oficial'!B20</f>
        <v>Personal operativo y Administrativo</v>
      </c>
      <c r="C15" s="577"/>
      <c r="D15" s="578"/>
      <c r="E15" s="578"/>
      <c r="F15" s="579"/>
      <c r="G15" s="628"/>
      <c r="H15" s="628"/>
      <c r="I15" s="629"/>
    </row>
    <row r="16" spans="1:9">
      <c r="A16" s="630">
        <f>'Anexo 1. Presupuesto Oficial'!A21</f>
        <v>1.1000000000000001</v>
      </c>
      <c r="B16" s="837" t="str">
        <f>'Anexo 1. Presupuesto Oficial'!B21</f>
        <v>Personal apoyo operaciones</v>
      </c>
      <c r="C16" s="371" t="str">
        <f>'Anexo 1. Presupuesto Oficial'!C21</f>
        <v>Persona</v>
      </c>
      <c r="D16" s="373">
        <v>0</v>
      </c>
      <c r="E16" s="373"/>
      <c r="F16" s="555">
        <f>'Anexo 1. Presupuesto Oficial'!E21</f>
        <v>3880461</v>
      </c>
      <c r="G16" s="570"/>
      <c r="H16" s="571"/>
      <c r="I16" s="569">
        <f>+ROUND(PRODUCT(D16:H16),0)</f>
        <v>0</v>
      </c>
    </row>
    <row r="17" spans="1:9">
      <c r="A17" s="630">
        <f>'Anexo 1. Presupuesto Oficial'!A22</f>
        <v>1.2</v>
      </c>
      <c r="B17" s="837" t="str">
        <f>'Anexo 1. Presupuesto Oficial'!B22</f>
        <v xml:space="preserve">Ingeniero de Operaciones </v>
      </c>
      <c r="C17" s="371" t="str">
        <f>'Anexo 1. Presupuesto Oficial'!C22</f>
        <v>Persona</v>
      </c>
      <c r="D17" s="373">
        <v>0</v>
      </c>
      <c r="E17" s="373"/>
      <c r="F17" s="555">
        <f>'Anexo 1. Presupuesto Oficial'!E22</f>
        <v>6454409.2400000002</v>
      </c>
      <c r="G17" s="570"/>
      <c r="H17" s="571"/>
      <c r="I17" s="569"/>
    </row>
    <row r="18" spans="1:9">
      <c r="A18" s="630">
        <f>'Anexo 1. Presupuesto Oficial'!A23</f>
        <v>1.3</v>
      </c>
      <c r="B18" s="837" t="str">
        <f>'Anexo 1. Presupuesto Oficial'!B23</f>
        <v>Profesional administrativo</v>
      </c>
      <c r="C18" s="371" t="str">
        <f>'Anexo 1. Presupuesto Oficial'!C23</f>
        <v>Persona</v>
      </c>
      <c r="D18" s="373">
        <v>1</v>
      </c>
      <c r="E18" s="860">
        <f>'Anexo 1. Presupuesto Oficial'!G23</f>
        <v>1.4946178519999997</v>
      </c>
      <c r="F18" s="555">
        <f>'Anexo 1. Presupuesto Oficial'!E23</f>
        <v>4767302</v>
      </c>
      <c r="G18" s="570"/>
      <c r="H18" s="571"/>
      <c r="I18" s="569">
        <f>+ROUND(PRODUCT(D18:H18),0)</f>
        <v>7125295</v>
      </c>
    </row>
    <row r="19" spans="1:9">
      <c r="A19" s="630">
        <f>'Anexo 1. Presupuesto Oficial'!A24</f>
        <v>1.4</v>
      </c>
      <c r="B19" s="837" t="str">
        <f>'Anexo 1. Presupuesto Oficial'!B24</f>
        <v>Tecnologo administrativo</v>
      </c>
      <c r="C19" s="371" t="str">
        <f>'Anexo 1. Presupuesto Oficial'!C24</f>
        <v>Persona</v>
      </c>
      <c r="D19" s="373">
        <v>1</v>
      </c>
      <c r="E19" s="860">
        <f>'Anexo 1. Presupuesto Oficial'!G24</f>
        <v>1.4946178519999997</v>
      </c>
      <c r="F19" s="555">
        <f>'Anexo 1. Presupuesto Oficial'!E24</f>
        <v>3880461</v>
      </c>
      <c r="G19" s="570"/>
      <c r="H19" s="571"/>
      <c r="I19" s="569">
        <f>+ROUND(PRODUCT(D19:H19),0)</f>
        <v>5799806</v>
      </c>
    </row>
    <row r="20" spans="1:9" ht="15.75" customHeight="1">
      <c r="A20" s="630">
        <f>'Anexo 1. Presupuesto Oficial'!A25</f>
        <v>1.5</v>
      </c>
      <c r="B20" s="837" t="str">
        <f>'Anexo 1. Presupuesto Oficial'!B25</f>
        <v xml:space="preserve">Auxiliar de Operaciones </v>
      </c>
      <c r="C20" s="371" t="str">
        <f>'Anexo 1. Presupuesto Oficial'!C25</f>
        <v>Persona</v>
      </c>
      <c r="D20" s="373">
        <v>0</v>
      </c>
      <c r="E20" s="373"/>
      <c r="F20" s="555">
        <f>'Anexo 1. Presupuesto Oficial'!E25</f>
        <v>3577256</v>
      </c>
      <c r="G20" s="570"/>
      <c r="H20" s="571"/>
      <c r="I20" s="569">
        <f>+ROUND(PRODUCT(D20:H20),0)</f>
        <v>0</v>
      </c>
    </row>
    <row r="21" spans="1:9">
      <c r="A21" s="630">
        <f>'Anexo 1. Presupuesto Oficial'!A26</f>
        <v>1.6</v>
      </c>
      <c r="B21" s="837" t="str">
        <f>'Anexo 1. Presupuesto Oficial'!B26</f>
        <v>Auxiliar de Compras</v>
      </c>
      <c r="C21" s="371" t="str">
        <f>'Anexo 1. Presupuesto Oficial'!C26</f>
        <v>Persona</v>
      </c>
      <c r="D21" s="373">
        <v>0</v>
      </c>
      <c r="E21" s="373"/>
      <c r="F21" s="555">
        <f>'Anexo 1. Presupuesto Oficial'!E26</f>
        <v>3577256</v>
      </c>
      <c r="G21" s="570"/>
      <c r="H21" s="571"/>
      <c r="I21" s="569">
        <f>+ROUND(PRODUCT(D21:H21),0)</f>
        <v>0</v>
      </c>
    </row>
    <row r="22" spans="1:9">
      <c r="A22" s="630">
        <f>'Anexo 1. Presupuesto Oficial'!A27</f>
        <v>1.7</v>
      </c>
      <c r="B22" s="837" t="str">
        <f>'Anexo 1. Presupuesto Oficial'!B27</f>
        <v>Auxiliar Contable</v>
      </c>
      <c r="C22" s="371" t="str">
        <f>'Anexo 1. Presupuesto Oficial'!C27</f>
        <v>Persona</v>
      </c>
      <c r="D22" s="373">
        <v>0</v>
      </c>
      <c r="E22" s="373"/>
      <c r="F22" s="555">
        <f>'Anexo 1. Presupuesto Oficial'!E27</f>
        <v>3577256</v>
      </c>
      <c r="G22" s="570"/>
      <c r="H22" s="571"/>
      <c r="I22" s="569">
        <f>+ROUND(PRODUCT(D22:H22),0)</f>
        <v>0</v>
      </c>
    </row>
    <row r="23" spans="1:9">
      <c r="A23" s="296" t="str">
        <f>'Anexo 1. Presupuesto Oficial'!A28</f>
        <v>1.1</v>
      </c>
      <c r="B23" s="296" t="str">
        <f>'Anexo 1. Presupuesto Oficial'!B28</f>
        <v>Personal de campo</v>
      </c>
      <c r="C23" s="631"/>
      <c r="D23" s="632"/>
      <c r="E23" s="632"/>
      <c r="F23" s="633"/>
      <c r="G23" s="634"/>
      <c r="H23" s="634"/>
      <c r="I23" s="633"/>
    </row>
    <row r="24" spans="1:9">
      <c r="A24" s="296" t="str">
        <f>'Anexo 1. Presupuesto Oficial'!A29</f>
        <v>1.1.1</v>
      </c>
      <c r="B24" s="627" t="str">
        <f>'Anexo 1. Presupuesto Oficial'!B29</f>
        <v xml:space="preserve">Inspector de campo </v>
      </c>
      <c r="C24" s="371" t="s">
        <v>162</v>
      </c>
      <c r="D24" s="373">
        <v>15</v>
      </c>
      <c r="E24" s="635">
        <f>'Anexo 1. Presupuesto Oficial'!G29</f>
        <v>1.5640838719999999</v>
      </c>
      <c r="F24" s="555">
        <f>'Anexo 1. Presupuesto Oficial'!E29</f>
        <v>3859000</v>
      </c>
      <c r="G24" s="570"/>
      <c r="H24" s="571"/>
      <c r="I24" s="569">
        <f t="shared" ref="I24:I29" si="1">+ROUND(PRODUCT(D24:H24),0)</f>
        <v>90536995</v>
      </c>
    </row>
    <row r="25" spans="1:9">
      <c r="A25" s="296" t="str">
        <f>'Anexo 1. Presupuesto Oficial'!A30</f>
        <v>1,1,2</v>
      </c>
      <c r="B25" s="627" t="str">
        <f>'Anexo 1. Presupuesto Oficial'!B30</f>
        <v xml:space="preserve">Profesional en Seguridad y Salud en el Trabajo </v>
      </c>
      <c r="C25" s="371" t="s">
        <v>162</v>
      </c>
      <c r="D25" s="373">
        <v>0</v>
      </c>
      <c r="E25" s="373"/>
      <c r="F25" s="555">
        <f>'Anexo 1. Presupuesto Oficial'!E30</f>
        <v>6092580</v>
      </c>
      <c r="G25" s="570"/>
      <c r="H25" s="571"/>
      <c r="I25" s="569">
        <f t="shared" si="1"/>
        <v>0</v>
      </c>
    </row>
    <row r="26" spans="1:9">
      <c r="A26" s="296" t="str">
        <f>'Anexo 1. Presupuesto Oficial'!A31</f>
        <v>1.1.3</v>
      </c>
      <c r="B26" s="627" t="str">
        <f>'Anexo 1. Presupuesto Oficial'!B31</f>
        <v xml:space="preserve">Profesional Social </v>
      </c>
      <c r="C26" s="371" t="s">
        <v>162</v>
      </c>
      <c r="D26" s="373">
        <v>0</v>
      </c>
      <c r="E26" s="373"/>
      <c r="F26" s="555">
        <f>'Anexo 1. Presupuesto Oficial'!E31</f>
        <v>6092580</v>
      </c>
      <c r="G26" s="570"/>
      <c r="H26" s="571"/>
      <c r="I26" s="569">
        <f t="shared" si="1"/>
        <v>0</v>
      </c>
    </row>
    <row r="27" spans="1:9">
      <c r="A27" s="296" t="str">
        <f>'Anexo 1. Presupuesto Oficial'!A32</f>
        <v>1.1.4</v>
      </c>
      <c r="B27" s="627" t="str">
        <f>'Anexo 1. Presupuesto Oficial'!B32</f>
        <v xml:space="preserve">Auxiliar Ambiental </v>
      </c>
      <c r="C27" s="371" t="s">
        <v>162</v>
      </c>
      <c r="D27" s="373">
        <v>0</v>
      </c>
      <c r="E27" s="373"/>
      <c r="F27" s="555">
        <f>'Anexo 1. Presupuesto Oficial'!E32</f>
        <v>3577256</v>
      </c>
      <c r="G27" s="570"/>
      <c r="H27" s="571"/>
      <c r="I27" s="569">
        <f t="shared" si="1"/>
        <v>0</v>
      </c>
    </row>
    <row r="28" spans="1:9">
      <c r="A28" s="296" t="str">
        <f>'Anexo 1. Presupuesto Oficial'!A33</f>
        <v>1,1,5</v>
      </c>
      <c r="B28" s="627" t="str">
        <f>'Anexo 1. Presupuesto Oficial'!B33</f>
        <v>Auxiliar en Seguridad y Salud en el Trabajo SST</v>
      </c>
      <c r="C28" s="371" t="s">
        <v>162</v>
      </c>
      <c r="D28" s="373">
        <v>0</v>
      </c>
      <c r="E28" s="373"/>
      <c r="F28" s="555">
        <f>'Anexo 1. Presupuesto Oficial'!E33</f>
        <v>3577256</v>
      </c>
      <c r="G28" s="570"/>
      <c r="H28" s="571"/>
      <c r="I28" s="569">
        <f t="shared" si="1"/>
        <v>0</v>
      </c>
    </row>
    <row r="29" spans="1:9">
      <c r="A29" s="296" t="str">
        <f>'Anexo 1. Presupuesto Oficial'!A34</f>
        <v>1.1.6</v>
      </c>
      <c r="B29" s="627" t="str">
        <f>'Anexo 1. Presupuesto Oficial'!B34</f>
        <v>Técnico de maquinaria y equipo</v>
      </c>
      <c r="C29" s="371" t="s">
        <v>162</v>
      </c>
      <c r="D29" s="373">
        <v>0</v>
      </c>
      <c r="E29" s="373"/>
      <c r="F29" s="555">
        <f>'Anexo 1. Presupuesto Oficial'!E34</f>
        <v>3422094</v>
      </c>
      <c r="G29" s="570"/>
      <c r="H29" s="571"/>
      <c r="I29" s="569">
        <f t="shared" si="1"/>
        <v>0</v>
      </c>
    </row>
    <row r="30" spans="1:9">
      <c r="A30" s="296" t="str">
        <f>'Anexo 1. Presupuesto Oficial'!A35</f>
        <v>1.2</v>
      </c>
      <c r="B30" s="296" t="str">
        <f>'Anexo 1. Presupuesto Oficial'!B35</f>
        <v>Personal Operativo (Operadores Banco de Maquinaria )</v>
      </c>
      <c r="C30" s="636"/>
      <c r="D30" s="637"/>
      <c r="E30" s="637"/>
      <c r="F30" s="638"/>
      <c r="G30" s="639"/>
      <c r="H30" s="639"/>
      <c r="I30" s="640"/>
    </row>
    <row r="31" spans="1:9">
      <c r="A31" s="296" t="str">
        <f>'Anexo 1. Presupuesto Oficial'!A36</f>
        <v>1.2.1</v>
      </c>
      <c r="B31" s="627" t="str">
        <f>'Anexo 1. Presupuesto Oficial'!B36</f>
        <v>Operador Volqueta</v>
      </c>
      <c r="C31" s="371" t="s">
        <v>162</v>
      </c>
      <c r="D31" s="538">
        <v>0</v>
      </c>
      <c r="E31" s="538"/>
      <c r="F31" s="641">
        <f>'Anexo 1. Presupuesto Oficial'!E36</f>
        <v>1985048.1768896</v>
      </c>
      <c r="G31" s="582"/>
      <c r="H31" s="571"/>
      <c r="I31" s="543">
        <f t="shared" ref="I31:I39" si="2">+ROUND(PRODUCT(D31:H31),0)</f>
        <v>0</v>
      </c>
    </row>
    <row r="32" spans="1:9">
      <c r="A32" s="296" t="str">
        <f>'Anexo 1. Presupuesto Oficial'!A37</f>
        <v>1.2.2</v>
      </c>
      <c r="B32" s="627" t="str">
        <f>'Anexo 1. Presupuesto Oficial'!B37</f>
        <v>Operador Motoniveladora</v>
      </c>
      <c r="C32" s="371" t="s">
        <v>162</v>
      </c>
      <c r="D32" s="538">
        <v>0</v>
      </c>
      <c r="E32" s="538"/>
      <c r="F32" s="641">
        <f>'Anexo 1. Presupuesto Oficial'!E37</f>
        <v>3277936.6702848002</v>
      </c>
      <c r="G32" s="582"/>
      <c r="H32" s="571"/>
      <c r="I32" s="543">
        <f t="shared" si="2"/>
        <v>0</v>
      </c>
    </row>
    <row r="33" spans="1:9">
      <c r="A33" s="296" t="str">
        <f>'Anexo 1. Presupuesto Oficial'!A38</f>
        <v>1.2.3</v>
      </c>
      <c r="B33" s="627" t="str">
        <f>'Anexo 1. Presupuesto Oficial'!B38</f>
        <v>Operador Excavadora de Oruga</v>
      </c>
      <c r="C33" s="371" t="s">
        <v>162</v>
      </c>
      <c r="D33" s="538">
        <v>0</v>
      </c>
      <c r="E33" s="538"/>
      <c r="F33" s="641">
        <f>'Anexo 1. Presupuesto Oficial'!E38</f>
        <v>3277936.6702848002</v>
      </c>
      <c r="G33" s="582"/>
      <c r="H33" s="571"/>
      <c r="I33" s="543">
        <f t="shared" si="2"/>
        <v>0</v>
      </c>
    </row>
    <row r="34" spans="1:9">
      <c r="A34" s="296" t="str">
        <f>'Anexo 1. Presupuesto Oficial'!A39</f>
        <v>1.2.4</v>
      </c>
      <c r="B34" s="627" t="str">
        <f>'Anexo 1. Presupuesto Oficial'!B39</f>
        <v>Operador Retro- Excavadora de Llanta</v>
      </c>
      <c r="C34" s="371" t="s">
        <v>162</v>
      </c>
      <c r="D34" s="538">
        <v>0</v>
      </c>
      <c r="E34" s="538"/>
      <c r="F34" s="641">
        <f>'Anexo 1. Presupuesto Oficial'!E39</f>
        <v>2700000</v>
      </c>
      <c r="G34" s="582"/>
      <c r="H34" s="571"/>
      <c r="I34" s="543">
        <f t="shared" si="2"/>
        <v>0</v>
      </c>
    </row>
    <row r="35" spans="1:9">
      <c r="A35" s="296" t="str">
        <f>'Anexo 1. Presupuesto Oficial'!A40</f>
        <v>1.2.5</v>
      </c>
      <c r="B35" s="627" t="str">
        <f>'Anexo 1. Presupuesto Oficial'!B40</f>
        <v>Operador Vibro compactador</v>
      </c>
      <c r="C35" s="371" t="s">
        <v>162</v>
      </c>
      <c r="D35" s="538">
        <v>0</v>
      </c>
      <c r="E35" s="538"/>
      <c r="F35" s="641">
        <f>'Anexo 1. Presupuesto Oficial'!E40</f>
        <v>2400000</v>
      </c>
      <c r="G35" s="582"/>
      <c r="H35" s="571"/>
      <c r="I35" s="543">
        <f t="shared" si="2"/>
        <v>0</v>
      </c>
    </row>
    <row r="36" spans="1:9">
      <c r="A36" s="296" t="str">
        <f>'Anexo 1. Presupuesto Oficial'!A41</f>
        <v>1.2.6</v>
      </c>
      <c r="B36" s="627" t="str">
        <f>'Anexo 1. Presupuesto Oficial'!B41</f>
        <v>Operador Cama baja</v>
      </c>
      <c r="C36" s="371" t="s">
        <v>162</v>
      </c>
      <c r="D36" s="538">
        <v>0</v>
      </c>
      <c r="E36" s="538"/>
      <c r="F36" s="641">
        <f>'Anexo 1. Presupuesto Oficial'!E41</f>
        <v>3292028.7808896005</v>
      </c>
      <c r="G36" s="582"/>
      <c r="H36" s="571"/>
      <c r="I36" s="543">
        <f t="shared" si="2"/>
        <v>0</v>
      </c>
    </row>
    <row r="37" spans="1:9">
      <c r="A37" s="296" t="str">
        <f>'Anexo 1. Presupuesto Oficial'!A42</f>
        <v>1.2.7</v>
      </c>
      <c r="B37" s="627" t="str">
        <f>'Anexo 1. Presupuesto Oficial'!B42</f>
        <v>Operador Bulldozer (oruga)</v>
      </c>
      <c r="C37" s="373" t="s">
        <v>162</v>
      </c>
      <c r="D37" s="538">
        <v>0</v>
      </c>
      <c r="E37" s="538"/>
      <c r="F37" s="641">
        <f>'Anexo 1. Presupuesto Oficial'!E42</f>
        <v>3277936.6702848002</v>
      </c>
      <c r="G37" s="546"/>
      <c r="H37" s="571"/>
      <c r="I37" s="543">
        <f t="shared" si="2"/>
        <v>0</v>
      </c>
    </row>
    <row r="38" spans="1:9">
      <c r="A38" s="296" t="str">
        <f>'Anexo 1. Presupuesto Oficial'!A43</f>
        <v>1.2.8</v>
      </c>
      <c r="B38" s="627" t="str">
        <f>'Anexo 1. Presupuesto Oficial'!B43</f>
        <v>Ayudante por maquina</v>
      </c>
      <c r="C38" s="373" t="s">
        <v>162</v>
      </c>
      <c r="D38" s="538">
        <v>15</v>
      </c>
      <c r="E38" s="642">
        <f>'Anexo 1. Presupuesto Oficial'!G43</f>
        <v>1.7291725052072842</v>
      </c>
      <c r="F38" s="641">
        <f>'Anexo 1. Presupuesto Oficial'!E43</f>
        <v>1538024</v>
      </c>
      <c r="G38" s="546"/>
      <c r="H38" s="571"/>
      <c r="I38" s="543">
        <f t="shared" si="2"/>
        <v>39892632</v>
      </c>
    </row>
    <row r="39" spans="1:9" ht="15" thickBot="1">
      <c r="A39" s="296" t="str">
        <f>'Anexo 1. Presupuesto Oficial'!A44</f>
        <v>1.2.9</v>
      </c>
      <c r="B39" s="627" t="str">
        <f>'Anexo 1. Presupuesto Oficial'!B44</f>
        <v>Conductor de Vehículos</v>
      </c>
      <c r="C39" s="373" t="s">
        <v>162</v>
      </c>
      <c r="D39" s="538">
        <v>0</v>
      </c>
      <c r="E39" s="538"/>
      <c r="F39" s="641">
        <f>'Anexo 1. Presupuesto Oficial'!E44</f>
        <v>1985048.1768896</v>
      </c>
      <c r="G39" s="546"/>
      <c r="H39" s="547"/>
      <c r="I39" s="543">
        <f t="shared" si="2"/>
        <v>0</v>
      </c>
    </row>
    <row r="40" spans="1:9" s="88" customFormat="1" ht="15" thickBot="1">
      <c r="A40" s="946" t="s">
        <v>304</v>
      </c>
      <c r="B40" s="947"/>
      <c r="C40" s="947"/>
      <c r="D40" s="947"/>
      <c r="E40" s="947"/>
      <c r="F40" s="947"/>
      <c r="G40" s="948"/>
      <c r="H40" s="123"/>
      <c r="I40" s="123">
        <f>SUM(I9:I39)</f>
        <v>143354728</v>
      </c>
    </row>
    <row r="42" spans="1:9">
      <c r="B42" s="159" t="s">
        <v>305</v>
      </c>
      <c r="D42" s="104">
        <f>SUM(D16:D39)</f>
        <v>32</v>
      </c>
      <c r="E42" s="104"/>
    </row>
  </sheetData>
  <protectedRanges>
    <protectedRange sqref="G12:H12 G22:H22" name="Rango1_5"/>
  </protectedRanges>
  <mergeCells count="4">
    <mergeCell ref="A40:G40"/>
    <mergeCell ref="A4:I4"/>
    <mergeCell ref="A5:I5"/>
    <mergeCell ref="A1:I3"/>
  </mergeCells>
  <pageMargins left="0.70866141732283472" right="0.70866141732283472" top="0.74803149606299213" bottom="0.74803149606299213" header="0.31496062992125984" footer="0.31496062992125984"/>
  <pageSetup scale="58" fitToHeight="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EE19B542F36494B89FC6B620A6FCF72" ma:contentTypeVersion="19" ma:contentTypeDescription="Crear nuevo documento." ma:contentTypeScope="" ma:versionID="2422d77b556f706790a685596035b063">
  <xsd:schema xmlns:xsd="http://www.w3.org/2001/XMLSchema" xmlns:xs="http://www.w3.org/2001/XMLSchema" xmlns:p="http://schemas.microsoft.com/office/2006/metadata/properties" xmlns:ns2="a6ff71fc-ab66-4ab6-b1c2-e1a5a496ded1" xmlns:ns3="77894657-fd1e-488c-983f-d0fade31f7bd" targetNamespace="http://schemas.microsoft.com/office/2006/metadata/properties" ma:root="true" ma:fieldsID="16e48588cb14867fc476d2d92f05e3b8" ns2:_="" ns3:_="">
    <xsd:import namespace="a6ff71fc-ab66-4ab6-b1c2-e1a5a496ded1"/>
    <xsd:import namespace="77894657-fd1e-488c-983f-d0fade31f7b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ff71fc-ab66-4ab6-b1c2-e1a5a496de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75bc53fc-378d-4638-8566-b3809de85d3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7894657-fd1e-488c-983f-d0fade31f7b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649a9fe6-a1d9-475f-b40b-64f89faeb7b9}" ma:internalName="TaxCatchAll" ma:showField="CatchAllData" ma:web="77894657-fd1e-488c-983f-d0fade31f7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7894657-fd1e-488c-983f-d0fade31f7bd" xsi:nil="true"/>
    <lcf76f155ced4ddcb4097134ff3c332f xmlns="a6ff71fc-ab66-4ab6-b1c2-e1a5a496ded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09EF26-EE54-4D4E-89F1-4AC0A3141CE2}"/>
</file>

<file path=customXml/itemProps2.xml><?xml version="1.0" encoding="utf-8"?>
<ds:datastoreItem xmlns:ds="http://schemas.openxmlformats.org/officeDocument/2006/customXml" ds:itemID="{4228A319-920E-4FEA-AAA7-2E89CB0E3699}">
  <ds:schemaRefs>
    <ds:schemaRef ds:uri="http://schemas.microsoft.com/office/2006/metadata/properties"/>
    <ds:schemaRef ds:uri="http://schemas.microsoft.com/office/infopath/2007/PartnerControls"/>
    <ds:schemaRef ds:uri="77894657-fd1e-488c-983f-d0fade31f7bd"/>
    <ds:schemaRef ds:uri="a6ff71fc-ab66-4ab6-b1c2-e1a5a496ded1"/>
  </ds:schemaRefs>
</ds:datastoreItem>
</file>

<file path=customXml/itemProps3.xml><?xml version="1.0" encoding="utf-8"?>
<ds:datastoreItem xmlns:ds="http://schemas.openxmlformats.org/officeDocument/2006/customXml" ds:itemID="{4D959C58-7FE9-4948-AC77-4FA1931B41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9</vt:i4>
      </vt:variant>
    </vt:vector>
  </HeadingPairs>
  <TitlesOfParts>
    <vt:vector size="38" baseType="lpstr">
      <vt:lpstr>Salarios</vt:lpstr>
      <vt:lpstr>Perfiles Personal</vt:lpstr>
      <vt:lpstr>FM Rentan</vt:lpstr>
      <vt:lpstr>FG Admon</vt:lpstr>
      <vt:lpstr>FG &lt;2smmlv</vt:lpstr>
      <vt:lpstr>FG Campo</vt:lpstr>
      <vt:lpstr>FG HE</vt:lpstr>
      <vt:lpstr>Anexo 1. Presupuesto Oficial</vt:lpstr>
      <vt:lpstr>1.2.10</vt:lpstr>
      <vt:lpstr>2,1</vt:lpstr>
      <vt:lpstr>2.2</vt:lpstr>
      <vt:lpstr>2,3</vt:lpstr>
      <vt:lpstr>3,1</vt:lpstr>
      <vt:lpstr>3,2</vt:lpstr>
      <vt:lpstr>3,3</vt:lpstr>
      <vt:lpstr>3,1,1</vt:lpstr>
      <vt:lpstr>3,1,2</vt:lpstr>
      <vt:lpstr>3,1,3</vt:lpstr>
      <vt:lpstr>3,1,4</vt:lpstr>
      <vt:lpstr>3,1,5</vt:lpstr>
      <vt:lpstr>3,1,6</vt:lpstr>
      <vt:lpstr>3,1,7</vt:lpstr>
      <vt:lpstr>3,1,8</vt:lpstr>
      <vt:lpstr>Vehiculo Duster</vt:lpstr>
      <vt:lpstr>Vehiculo Pick UP</vt:lpstr>
      <vt:lpstr>Anexo 3. Alquiler de Maquinaria</vt:lpstr>
      <vt:lpstr>Anexo 4. Cálculo de Pólizas</vt:lpstr>
      <vt:lpstr>Polizas alquiler</vt:lpstr>
      <vt:lpstr>Cronograma</vt:lpstr>
      <vt:lpstr>'1.2.10'!Área_de_impresión</vt:lpstr>
      <vt:lpstr>'3,1,1'!Área_de_impresión</vt:lpstr>
      <vt:lpstr>'3,1,3'!Área_de_impresión</vt:lpstr>
      <vt:lpstr>'3,1,4'!Área_de_impresión</vt:lpstr>
      <vt:lpstr>'3,1,7'!Área_de_impresión</vt:lpstr>
      <vt:lpstr>'Anexo 1. Presupuesto Oficial'!Área_de_impresión</vt:lpstr>
      <vt:lpstr>'Vehiculo Pick UP'!Área_de_impresión</vt:lpstr>
      <vt:lpstr>'1.2.10'!Títulos_a_imprimir</vt:lpstr>
      <vt:lpstr>'Anexo 1. Presupuesto Oficial'!Títulos_a_imprimir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Yessica Maria Miranda Guevara</dc:creator>
  <cp:keywords/>
  <dc:description/>
  <cp:lastModifiedBy>Andres Felipe Moreno Vasquez</cp:lastModifiedBy>
  <cp:revision/>
  <dcterms:created xsi:type="dcterms:W3CDTF">2024-01-24T19:18:37Z</dcterms:created>
  <dcterms:modified xsi:type="dcterms:W3CDTF">2025-10-10T20:33:00Z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0x010100AEE19B542F36494B89FC6B620A6FCF72</vt:lpwstr>
  </property>
  <property fmtid="{D5CDD505-2E9C-101B-9397-08002B2CF9AE}" pid="3" name="MediaServiceImageTags">
    <vt:lpwstr/>
  </property>
</Properties>
</file>